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firstSheet="12" activeTab="15"/>
  </bookViews>
  <sheets>
    <sheet name="海南省207内网项目" sheetId="4" r:id="rId1"/>
    <sheet name="建设海南自由贸易区（港）“巾帼建新功”创业创新大赛" sheetId="5" r:id="rId2"/>
    <sheet name="实施海南省女干部培训项目" sheetId="6" r:id="rId3"/>
    <sheet name="妇女儿童发展服务" sheetId="7" r:id="rId4"/>
    <sheet name="妇女维权与救助" sheetId="8" r:id="rId5"/>
    <sheet name="建设妇女之家" sheetId="9" r:id="rId6"/>
    <sheet name="宣传服务" sheetId="10" r:id="rId7"/>
    <sheet name="交流联络" sheetId="11" r:id="rId8"/>
    <sheet name="信息系统运行维护" sheetId="12" r:id="rId9"/>
    <sheet name="妇联工作运转" sheetId="13" r:id="rId10"/>
    <sheet name="实施妇女儿童发展纲要规划项目（2021-2030年）" sheetId="14" r:id="rId11"/>
    <sheet name="职工之家" sheetId="15" r:id="rId12"/>
    <sheet name="定点帮扶" sheetId="16" r:id="rId13"/>
    <sheet name="生态文明巾帼行动" sheetId="17" r:id="rId14"/>
    <sheet name="“家家幸福安康”系列活动" sheetId="18" r:id="rId15"/>
    <sheet name="内网配套" sheetId="19" r:id="rId16"/>
  </sheets>
  <definedNames>
    <definedName name="_xlnm._FilterDatabase" localSheetId="0" hidden="1">海南省207内网项目!$A$1:$N$13</definedName>
    <definedName name="_xlnm._FilterDatabase" localSheetId="1" hidden="1">'建设海南自由贸易区（港）“巾帼建新功”创业创新大赛'!$A$1:$N$13</definedName>
    <definedName name="_xlnm._FilterDatabase" localSheetId="2" hidden="1">实施海南省女干部培训项目!$A$1:$N$13</definedName>
    <definedName name="_xlnm._FilterDatabase" localSheetId="3" hidden="1">妇女儿童发展服务!$A$1:$N$13</definedName>
    <definedName name="_xlnm._FilterDatabase" localSheetId="4" hidden="1">妇女维权与救助!$A$1:$N$13</definedName>
    <definedName name="_xlnm._FilterDatabase" localSheetId="5" hidden="1">建设妇女之家!$A$1:$N$13</definedName>
    <definedName name="_xlnm._FilterDatabase" localSheetId="6" hidden="1">宣传服务!$A$1:$N$13</definedName>
    <definedName name="_xlnm._FilterDatabase" localSheetId="7" hidden="1">交流联络!$A$1:$N$13</definedName>
    <definedName name="_xlnm._FilterDatabase" localSheetId="8" hidden="1">信息系统运行维护!$A$1:$N$13</definedName>
    <definedName name="_xlnm._FilterDatabase" localSheetId="9" hidden="1">妇联工作运转!$A$1:$N$13</definedName>
    <definedName name="_xlnm._FilterDatabase" localSheetId="10" hidden="1">'实施妇女儿童发展纲要规划项目（2021-2030年）'!$A$1:$N$13</definedName>
    <definedName name="_xlnm._FilterDatabase" localSheetId="11" hidden="1">职工之家!$A$1:$N$13</definedName>
    <definedName name="_xlnm._FilterDatabase" localSheetId="12" hidden="1">定点帮扶!$A$1:$N$13</definedName>
    <definedName name="_xlnm._FilterDatabase" localSheetId="13" hidden="1">生态文明巾帼行动!$A$1:$N$13</definedName>
    <definedName name="_xlnm._FilterDatabase" localSheetId="14" hidden="1">“家家幸福安康”系列活动!$A$1:$N$13</definedName>
    <definedName name="_xlnm._FilterDatabase" localSheetId="15" hidden="1">内网配套!$A$1:$N$13</definedName>
  </definedNames>
  <calcPr calcId="144525"/>
</workbook>
</file>

<file path=xl/sharedStrings.xml><?xml version="1.0" encoding="utf-8"?>
<sst xmlns="http://schemas.openxmlformats.org/spreadsheetml/2006/main" count="1835" uniqueCount="264">
  <si>
    <t xml:space="preserve">项目支出绩效自评表 </t>
  </si>
  <si>
    <t>项目名称:</t>
  </si>
  <si>
    <t>46000021T000000000228-海南省207内网项目</t>
  </si>
  <si>
    <t>填报人:</t>
  </si>
  <si>
    <t>何华</t>
  </si>
  <si>
    <t>联系方式:</t>
  </si>
  <si>
    <t>65378438</t>
  </si>
  <si>
    <t>F87890C77C8E1D4EE05308FD1AAC1AA7</t>
  </si>
  <si>
    <t>主管部门:</t>
  </si>
  <si>
    <t>109-省妇联</t>
  </si>
  <si>
    <t>实施单位:</t>
  </si>
  <si>
    <t>109001-省妇联本级</t>
  </si>
  <si>
    <t>是否公开：</t>
  </si>
  <si>
    <t>是</t>
  </si>
  <si>
    <t>网址：</t>
  </si>
  <si>
    <t>www.hnnxw.org.cn</t>
  </si>
  <si>
    <t>资金构成(元)</t>
  </si>
  <si>
    <t>年初预算数</t>
  </si>
  <si>
    <t>全年预算数</t>
  </si>
  <si>
    <t>执行数</t>
  </si>
  <si>
    <t>分值</t>
  </si>
  <si>
    <t>执行率（%）</t>
  </si>
  <si>
    <t>得分</t>
  </si>
  <si>
    <t>资金总额：</t>
  </si>
  <si>
    <t xml:space="preserve">10.00 </t>
  </si>
  <si>
    <t>10.0</t>
  </si>
  <si>
    <t>其中：财政资金：</t>
  </si>
  <si>
    <t>单位资金：</t>
  </si>
  <si>
    <t>财政专户管理资金：</t>
  </si>
  <si>
    <t>年度目标</t>
  </si>
  <si>
    <t>年度目标完成情况</t>
  </si>
  <si>
    <t>　按时完成任务</t>
  </si>
  <si>
    <t>已完成</t>
  </si>
  <si>
    <t>一级指标</t>
  </si>
  <si>
    <t>二级指标</t>
  </si>
  <si>
    <t>三级指标</t>
  </si>
  <si>
    <t>指标性质</t>
  </si>
  <si>
    <t>年度指标值</t>
  </si>
  <si>
    <t>度量单位</t>
  </si>
  <si>
    <t>实际完成值</t>
  </si>
  <si>
    <t>完成率</t>
  </si>
  <si>
    <t>未完成原因分析</t>
  </si>
  <si>
    <t>产出指标</t>
  </si>
  <si>
    <t>质量指标</t>
  </si>
  <si>
    <t>系统故障率</t>
  </si>
  <si>
    <t>≤</t>
  </si>
  <si>
    <t>10</t>
  </si>
  <si>
    <t>%</t>
  </si>
  <si>
    <t>0</t>
  </si>
  <si>
    <t>100.00%</t>
  </si>
  <si>
    <t>30.00</t>
  </si>
  <si>
    <t>30</t>
  </si>
  <si>
    <t/>
  </si>
  <si>
    <t>2</t>
  </si>
  <si>
    <t>5</t>
  </si>
  <si>
    <t>系统验收合格率</t>
  </si>
  <si>
    <t>≥</t>
  </si>
  <si>
    <t>100</t>
  </si>
  <si>
    <t>1</t>
  </si>
  <si>
    <t>效益指标</t>
  </si>
  <si>
    <t>可持续影响</t>
  </si>
  <si>
    <t>系统正常使用年限</t>
  </si>
  <si>
    <t>年</t>
  </si>
  <si>
    <t>20.00</t>
  </si>
  <si>
    <t>20</t>
  </si>
  <si>
    <t>满意度指标</t>
  </si>
  <si>
    <t>服务对象满意度</t>
  </si>
  <si>
    <t>使用人员满意度</t>
  </si>
  <si>
    <t>10.00</t>
  </si>
  <si>
    <t>合计</t>
  </si>
  <si>
    <t>100.00</t>
  </si>
  <si>
    <t>98.59</t>
  </si>
  <si>
    <t>46000021T000000002089-建设海南自由贸易区（港）“巾帼建新功”创业创新大赛</t>
  </si>
  <si>
    <t>F87890C77C8D1D4EE05308FD1AAC1AA7</t>
  </si>
  <si>
    <t xml:space="preserve">　激励广大妇女释放创业热情和发挥积极作用，引领广大妇女为经济转型升级和高质量发展贡献巾帼力量						
</t>
  </si>
  <si>
    <t>数量指标</t>
  </si>
  <si>
    <t>参加大赛人数</t>
  </si>
  <si>
    <t>350</t>
  </si>
  <si>
    <t>人次</t>
  </si>
  <si>
    <t>1800</t>
  </si>
  <si>
    <t>举办创新创业系列比赛</t>
  </si>
  <si>
    <t>＝</t>
  </si>
  <si>
    <t>场次</t>
  </si>
  <si>
    <t>40.00</t>
  </si>
  <si>
    <t>40</t>
  </si>
  <si>
    <t>3</t>
  </si>
  <si>
    <t>可持续发展指标</t>
  </si>
  <si>
    <t>创业妇女受益人次</t>
  </si>
  <si>
    <t>1100</t>
  </si>
  <si>
    <t>3000</t>
  </si>
  <si>
    <t>参与人数</t>
  </si>
  <si>
    <t>8</t>
  </si>
  <si>
    <t>万人次</t>
  </si>
  <si>
    <t>25</t>
  </si>
  <si>
    <t>读者满意度指标</t>
  </si>
  <si>
    <t>参与妇女投诉率</t>
  </si>
  <si>
    <t>＜</t>
  </si>
  <si>
    <t>4</t>
  </si>
  <si>
    <t>99.97</t>
  </si>
  <si>
    <t>46000021T000000002637-实施海南省女干部培训项目</t>
  </si>
  <si>
    <t>F87890C77C8C1D4EE05308FD1AAC1AA7</t>
  </si>
  <si>
    <t>　培训妇女干部2期100人</t>
  </si>
  <si>
    <t>培训妇女干部6期</t>
  </si>
  <si>
    <t>期</t>
  </si>
  <si>
    <t>社会效益指标</t>
  </si>
  <si>
    <t xml:space="preserve">培训妇女干部330人	</t>
  </si>
  <si>
    <t>114</t>
  </si>
  <si>
    <t>学员满意度</t>
  </si>
  <si>
    <t>95</t>
  </si>
  <si>
    <t>99.94</t>
  </si>
  <si>
    <t>46000021T000000002766-妇女儿童发展服务</t>
  </si>
  <si>
    <t>F87890C77C8A1D4EE05308FD1AAC1AA7</t>
  </si>
  <si>
    <t>1.举办各类提升技能和能力培训班7场次以上；
2.召开2次会议；
3.开展多项家庭教育服务工作；
4.开展情暖“六一”关爱儿童活动；
5.聘请法律顾问，为我单位提供一年法律咨询服务。
5.开展寻找最美家庭活动。
6.慰问妇女儿童。</t>
  </si>
  <si>
    <t>各类会议次数</t>
  </si>
  <si>
    <t>家庭教育服务活动场次</t>
  </si>
  <si>
    <t>7</t>
  </si>
  <si>
    <t>举办各类培训场次</t>
  </si>
  <si>
    <t>慰问人数</t>
  </si>
  <si>
    <t>98</t>
  </si>
  <si>
    <t>15.00</t>
  </si>
  <si>
    <t>15</t>
  </si>
  <si>
    <t>法律咨询有效应答</t>
  </si>
  <si>
    <t>80</t>
  </si>
  <si>
    <t>件</t>
  </si>
  <si>
    <t>各类培训班人数</t>
  </si>
  <si>
    <t>500</t>
  </si>
  <si>
    <t>培训班学员满意度</t>
  </si>
  <si>
    <t>90</t>
  </si>
  <si>
    <t>5.00</t>
  </si>
  <si>
    <t>98.83</t>
  </si>
  <si>
    <t>46000021T000000002767-妇女维权与救助</t>
  </si>
  <si>
    <t>F87890C77C891D4EE05308FD1AAC1AA7</t>
  </si>
  <si>
    <t xml:space="preserve">1.提高维权服务知识库浏览量						
2.普法宣传教育和维权帮教系列活动18场次
3.更新调整维权服务知识库
</t>
  </si>
  <si>
    <t xml:space="preserve">法治宣传和维权活动场次	</t>
  </si>
  <si>
    <t>更新调整维权服务知识库</t>
  </si>
  <si>
    <t>300</t>
  </si>
  <si>
    <t>项</t>
  </si>
  <si>
    <t xml:space="preserve">提高维权骨干工作能力	</t>
  </si>
  <si>
    <t>180</t>
  </si>
  <si>
    <t>人</t>
  </si>
  <si>
    <t>宣传受众人数</t>
  </si>
  <si>
    <t>7500</t>
  </si>
  <si>
    <t>知识库读者投诉率</t>
  </si>
  <si>
    <t>98.79</t>
  </si>
  <si>
    <t>46000021T000000002768-建设妇女之家</t>
  </si>
  <si>
    <t>F87890C77C881D4EE05308FD1AAC1AA7</t>
  </si>
  <si>
    <t>1.组织参与社会管理和公共服务；
2.解决就业问题.</t>
  </si>
  <si>
    <t>解决人员就业问题</t>
  </si>
  <si>
    <t>18</t>
  </si>
  <si>
    <t>50.00</t>
  </si>
  <si>
    <t>50</t>
  </si>
  <si>
    <t>时效指标</t>
  </si>
  <si>
    <t>按时足额发放妇女之家工作人员工资福利</t>
  </si>
  <si>
    <t>服务覆盖市县个数</t>
  </si>
  <si>
    <t>个</t>
  </si>
  <si>
    <t>群众对妇女之家工作人员满意度</t>
  </si>
  <si>
    <t>99.91</t>
  </si>
  <si>
    <t>46000021T000000007418-宣传服务</t>
  </si>
  <si>
    <t>F87890C77C871D4EE05308FD1AAC1AA7</t>
  </si>
  <si>
    <t>1.开展“三八”节系列活动						
2.开展“百千万巾帼”大宣讲活动
3.制作宣传图文产品</t>
  </si>
  <si>
    <t>开展三八系列活动</t>
  </si>
  <si>
    <t xml:space="preserve">设计制作宣传片	</t>
  </si>
  <si>
    <t>部</t>
  </si>
  <si>
    <t xml:space="preserve">传播浏览量	</t>
  </si>
  <si>
    <t>100000</t>
  </si>
  <si>
    <t>200000</t>
  </si>
  <si>
    <t>制作宣传图文产品</t>
  </si>
  <si>
    <t>篇（部）</t>
  </si>
  <si>
    <t>参与者投诉率</t>
  </si>
  <si>
    <t>97.82</t>
  </si>
  <si>
    <t>46000021T000000007421-交流联络</t>
  </si>
  <si>
    <t>F87890C77C851D4EE05308FD1AAC1AA7</t>
  </si>
  <si>
    <t>　因公出国（境）2个批次；接待国境外（香港、澳门、台湾）妇女来琼参访10以上人次。</t>
  </si>
  <si>
    <t>因疫情原因，全国妇联未组织出国（境）团队，省委、省政府各部门组织的出国（境）团队也未要求省妇联参加。</t>
  </si>
  <si>
    <t>出国（境）批次</t>
  </si>
  <si>
    <t>批</t>
  </si>
  <si>
    <t>0.00%</t>
  </si>
  <si>
    <t>25.00</t>
  </si>
  <si>
    <t>接待人次</t>
  </si>
  <si>
    <t>对外交流联络人次</t>
  </si>
  <si>
    <t>交流人员满意度</t>
  </si>
  <si>
    <t>69.37</t>
  </si>
  <si>
    <t>46000021Y000000000001-信息系统运行维护</t>
  </si>
  <si>
    <t>F87890C77C8B1D4EE05308FD1AAC1AA7</t>
  </si>
  <si>
    <t>1.OA办公系统
2.门户网站运行与维护
3.网站安全等级保护测评
4.网站密码应用安全性评估     
5.“两微”平台运行维护与舆情监测服务
6.开展线上活动</t>
  </si>
  <si>
    <t>系统故障修复处理时间</t>
  </si>
  <si>
    <t>48</t>
  </si>
  <si>
    <t>小时</t>
  </si>
  <si>
    <t>系统运行维护响应时间</t>
  </si>
  <si>
    <t>120</t>
  </si>
  <si>
    <t>分钟</t>
  </si>
  <si>
    <t>成本指标</t>
  </si>
  <si>
    <t>年度维护成本增长率</t>
  </si>
  <si>
    <t>主页点击量</t>
  </si>
  <si>
    <t>万人</t>
  </si>
  <si>
    <t>26</t>
  </si>
  <si>
    <t>98.98</t>
  </si>
  <si>
    <t>46000021Y000000007344-妇联工作运转</t>
  </si>
  <si>
    <t>F87890C77C861D4EE05308FD1AAC1AA7</t>
  </si>
  <si>
    <t>辅助完成单位项目任务。</t>
  </si>
  <si>
    <t>出差次数</t>
  </si>
  <si>
    <t>次</t>
  </si>
  <si>
    <t>保证工作正常运转</t>
  </si>
  <si>
    <t>投诉率</t>
  </si>
  <si>
    <t>97.93</t>
  </si>
  <si>
    <t>46000022T000000149438-实施妇女儿童发展纲要规划项目（2021-2030年）</t>
  </si>
  <si>
    <t>F87890C77C8F1D4EE05308FD1AAC1AA7</t>
  </si>
  <si>
    <t>全面深入贯彻落实男女平等基本国策。妇女平等享有全方位全生命周期健康服务、受教育权利、经济权益、政治权利和社会保障。促进家庭健康发展的法规政策体系进一步完善，法治体系进一步健全。普遍形成儿童优先的良好社会风尚。妇女儿童的获得感幸福感安全感得到显著提升。</t>
  </si>
  <si>
    <t>两纲两规实施培训人数</t>
  </si>
  <si>
    <t>60</t>
  </si>
  <si>
    <t>77</t>
  </si>
  <si>
    <t>宣传推广参与人次</t>
  </si>
  <si>
    <t>99.53</t>
  </si>
  <si>
    <t>46000022T000000152458-职工之家</t>
  </si>
  <si>
    <t>F87890C77C841D4EE05308FD1AAC1AA7</t>
  </si>
  <si>
    <t>1.按时足额发放长聘人员工资。
2.职工之家正常运行。
3.解决6人以下人员就业。</t>
  </si>
  <si>
    <t>按时足额发放人员工资</t>
  </si>
  <si>
    <t>12</t>
  </si>
  <si>
    <t>月</t>
  </si>
  <si>
    <t>解决就业人员</t>
  </si>
  <si>
    <t>6</t>
  </si>
  <si>
    <t>99.11</t>
  </si>
  <si>
    <t>46000022T000000158789-定点帮扶</t>
  </si>
  <si>
    <t>F87890C77C811D4EE05308FD1AAC1AA7</t>
  </si>
  <si>
    <t>进一步巩固和拓展定点帮扶村共村的脱贫攻坚成果，做好脱贫人口稳定增收工作。</t>
  </si>
  <si>
    <t>举办培训班</t>
  </si>
  <si>
    <t>60.00</t>
  </si>
  <si>
    <t>慰问困难妇女儿童</t>
  </si>
  <si>
    <t>人数</t>
  </si>
  <si>
    <t>受助妇女群众满意度</t>
  </si>
  <si>
    <t>98.55</t>
  </si>
  <si>
    <t>46000022T000000167816-生态文明巾帼行动</t>
  </si>
  <si>
    <t>F87890C77C801D4EE05308FD1AAC1AA7</t>
  </si>
  <si>
    <t>根据省委省政府统一部署及要求，开展生态文巾帼行动——禁塑、垃圾分类、绿色家庭创建等活动。</t>
  </si>
  <si>
    <t>创建省级示范点</t>
  </si>
  <si>
    <t>制作宣传品</t>
  </si>
  <si>
    <t>10000</t>
  </si>
  <si>
    <t>份</t>
  </si>
  <si>
    <t>52000</t>
  </si>
  <si>
    <t>宣传涉及人数</t>
  </si>
  <si>
    <t>宣传影响家庭户数</t>
  </si>
  <si>
    <t>万户</t>
  </si>
  <si>
    <t>46000022T000000167823-“家家幸福安康”系列活动</t>
  </si>
  <si>
    <t>F87890C77C831D4EE05308FD1AAC1AA7</t>
  </si>
  <si>
    <t>www.hnnxn.org.cn</t>
  </si>
  <si>
    <t xml:space="preserve">1.进社区进家庭宣传场次28次以上；
2.宣传覆盖面达30万人次以上。
</t>
  </si>
  <si>
    <t>科普知识进社区</t>
  </si>
  <si>
    <t>20000</t>
  </si>
  <si>
    <t>25000</t>
  </si>
  <si>
    <t>宣传覆盖面</t>
  </si>
  <si>
    <t>32</t>
  </si>
  <si>
    <t>宣传推广</t>
  </si>
  <si>
    <t>99.95</t>
  </si>
  <si>
    <t>46000022T000000173606-207内网配套</t>
  </si>
  <si>
    <t>F87890C77C821D4EE05308FD1AAC1AA7</t>
  </si>
  <si>
    <t>完成目标任务。</t>
  </si>
  <si>
    <t>软件采购（维护）数量</t>
  </si>
  <si>
    <t>硬件采购（维护）数量</t>
  </si>
  <si>
    <t>9</t>
  </si>
  <si>
    <t>数据采购成本</t>
  </si>
  <si>
    <t>11.4</t>
  </si>
  <si>
    <t>万元</t>
  </si>
  <si>
    <t>10.2</t>
  </si>
  <si>
    <t>98.92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</si>
</sst>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b/>
      <sz val="20"/>
      <color indexed="8"/>
      <name val="等线"/>
      <charset val="134"/>
    </font>
    <font>
      <b/>
      <sz val="12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4" fontId="1" fillId="3" borderId="0" xfId="0" applyNumberFormat="1" applyFont="1" applyFill="1" applyBorder="1" applyAlignment="1" applyProtection="1">
      <alignment horizontal="right" vertical="center" wrapText="1"/>
    </xf>
    <xf numFmtId="0" fontId="1" fillId="3" borderId="2" xfId="0" applyFont="1" applyFill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A1" sqref="A1:L1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28" spans="1:26">
      <c r="A2" s="4" t="s">
        <v>1</v>
      </c>
      <c r="B2" s="5" t="s">
        <v>2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7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14700</v>
      </c>
      <c r="D6" s="22">
        <v>14700</v>
      </c>
      <c r="E6" s="22"/>
      <c r="F6" s="22">
        <f>F7+F8+F9</f>
        <v>12621</v>
      </c>
      <c r="G6" s="22"/>
      <c r="H6" s="22"/>
      <c r="I6" s="22"/>
      <c r="J6" s="38" t="s">
        <v>24</v>
      </c>
      <c r="K6" s="30">
        <f>IF(OR(D6=0,D6="0"),0,ROUND(((F7+F8+F9)/D6)*100,2))</f>
        <v>85.86</v>
      </c>
      <c r="L6" s="39">
        <f>ROUND((K6*O6/100),2)</f>
        <v>8.59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14700</v>
      </c>
      <c r="D7" s="22">
        <v>14700</v>
      </c>
      <c r="E7" s="22"/>
      <c r="F7" s="22">
        <v>12621</v>
      </c>
      <c r="G7" s="22"/>
      <c r="H7" s="22"/>
      <c r="I7" s="22"/>
      <c r="J7" s="30"/>
      <c r="K7" s="30">
        <f>IF(OR(D7=0,D7="0"),0,ROUND((F7/D7)*100,2))</f>
        <v>85.86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31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43</v>
      </c>
      <c r="C13" s="29" t="s">
        <v>44</v>
      </c>
      <c r="D13" s="29"/>
      <c r="E13" s="29" t="s">
        <v>45</v>
      </c>
      <c r="F13" s="30" t="s">
        <v>46</v>
      </c>
      <c r="G13" s="29" t="s">
        <v>47</v>
      </c>
      <c r="H13" s="21" t="s">
        <v>48</v>
      </c>
      <c r="I13" s="21" t="s">
        <v>49</v>
      </c>
      <c r="J13" s="30" t="s">
        <v>50</v>
      </c>
      <c r="K13" s="30" t="s">
        <v>51</v>
      </c>
      <c r="L13" s="42" t="s">
        <v>52</v>
      </c>
      <c r="M13" s="42"/>
      <c r="N13" s="42"/>
      <c r="O13" s="43" t="s">
        <v>53</v>
      </c>
      <c r="P13" s="43" t="s">
        <v>54</v>
      </c>
    </row>
    <row r="14" ht="31.15" customHeight="1" spans="1:16">
      <c r="A14" s="29" t="s">
        <v>42</v>
      </c>
      <c r="B14" s="29" t="s">
        <v>43</v>
      </c>
      <c r="C14" s="29" t="s">
        <v>55</v>
      </c>
      <c r="D14" s="29"/>
      <c r="E14" s="29" t="s">
        <v>56</v>
      </c>
      <c r="F14" s="30" t="s">
        <v>57</v>
      </c>
      <c r="G14" s="29" t="s">
        <v>47</v>
      </c>
      <c r="H14" s="21" t="s">
        <v>57</v>
      </c>
      <c r="I14" s="21" t="s">
        <v>49</v>
      </c>
      <c r="J14" s="30" t="s">
        <v>50</v>
      </c>
      <c r="K14" s="30" t="s">
        <v>51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59</v>
      </c>
      <c r="B15" s="29" t="s">
        <v>60</v>
      </c>
      <c r="C15" s="29" t="s">
        <v>61</v>
      </c>
      <c r="D15" s="29"/>
      <c r="E15" s="29" t="s">
        <v>56</v>
      </c>
      <c r="F15" s="30" t="s">
        <v>58</v>
      </c>
      <c r="G15" s="29" t="s">
        <v>62</v>
      </c>
      <c r="H15" s="21" t="s">
        <v>58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65</v>
      </c>
      <c r="B16" s="29" t="s">
        <v>66</v>
      </c>
      <c r="C16" s="29" t="s">
        <v>67</v>
      </c>
      <c r="D16" s="29"/>
      <c r="E16" s="29" t="s">
        <v>56</v>
      </c>
      <c r="F16" s="30" t="s">
        <v>57</v>
      </c>
      <c r="G16" s="29" t="s">
        <v>47</v>
      </c>
      <c r="H16" s="21" t="s">
        <v>57</v>
      </c>
      <c r="I16" s="21" t="s">
        <v>49</v>
      </c>
      <c r="J16" s="30" t="s">
        <v>68</v>
      </c>
      <c r="K16" s="30" t="s">
        <v>46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69</v>
      </c>
      <c r="B17" s="29" t="s">
        <v>52</v>
      </c>
      <c r="C17" s="29" t="s">
        <v>52</v>
      </c>
      <c r="D17" s="29"/>
      <c r="E17" s="29" t="s">
        <v>52</v>
      </c>
      <c r="F17" s="30" t="s">
        <v>52</v>
      </c>
      <c r="G17" s="29" t="s">
        <v>52</v>
      </c>
      <c r="H17" s="21" t="s">
        <v>52</v>
      </c>
      <c r="I17" s="21" t="s">
        <v>52</v>
      </c>
      <c r="J17" s="30" t="s">
        <v>70</v>
      </c>
      <c r="K17" s="30" t="s">
        <v>71</v>
      </c>
      <c r="L17" s="42" t="s">
        <v>52</v>
      </c>
      <c r="M17" s="42"/>
      <c r="N17" s="42"/>
      <c r="O17" s="43" t="s">
        <v>52</v>
      </c>
      <c r="P17" s="43" t="s">
        <v>52</v>
      </c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A17:I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N10" sqref="N10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38" customHeight="1" spans="1:26">
      <c r="A2" s="4" t="s">
        <v>1</v>
      </c>
      <c r="B2" s="5" t="s">
        <v>197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198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55800</v>
      </c>
      <c r="D6" s="22">
        <v>55800</v>
      </c>
      <c r="E6" s="22"/>
      <c r="F6" s="22">
        <f>F7+F8+F9</f>
        <v>44231.04</v>
      </c>
      <c r="G6" s="22"/>
      <c r="H6" s="22"/>
      <c r="I6" s="22"/>
      <c r="J6" s="38" t="s">
        <v>24</v>
      </c>
      <c r="K6" s="30">
        <f>IF(OR(D6=0,D6="0"),0,ROUND(((F7+F8+F9)/D6)*100,2))</f>
        <v>79.27</v>
      </c>
      <c r="L6" s="39">
        <f>ROUND((K6*O6/100),2)</f>
        <v>7.93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55800</v>
      </c>
      <c r="D7" s="22">
        <v>55800</v>
      </c>
      <c r="E7" s="22"/>
      <c r="F7" s="22">
        <v>44231.04</v>
      </c>
      <c r="G7" s="22"/>
      <c r="H7" s="22"/>
      <c r="I7" s="22"/>
      <c r="J7" s="30"/>
      <c r="K7" s="30">
        <f>IF(OR(D7=0,D7="0"),0,ROUND((F7/D7)*100,2))</f>
        <v>79.27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199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200</v>
      </c>
      <c r="D13" s="29"/>
      <c r="E13" s="29" t="s">
        <v>56</v>
      </c>
      <c r="F13" s="30" t="s">
        <v>91</v>
      </c>
      <c r="G13" s="29" t="s">
        <v>201</v>
      </c>
      <c r="H13" s="21" t="s">
        <v>46</v>
      </c>
      <c r="I13" s="21" t="s">
        <v>49</v>
      </c>
      <c r="J13" s="30" t="s">
        <v>83</v>
      </c>
      <c r="K13" s="30" t="s">
        <v>84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59</v>
      </c>
      <c r="B14" s="29" t="s">
        <v>104</v>
      </c>
      <c r="C14" s="29" t="s">
        <v>202</v>
      </c>
      <c r="D14" s="29"/>
      <c r="E14" s="29" t="s">
        <v>56</v>
      </c>
      <c r="F14" s="30" t="s">
        <v>57</v>
      </c>
      <c r="G14" s="29" t="s">
        <v>47</v>
      </c>
      <c r="H14" s="21" t="s">
        <v>57</v>
      </c>
      <c r="I14" s="21" t="s">
        <v>49</v>
      </c>
      <c r="J14" s="30" t="s">
        <v>83</v>
      </c>
      <c r="K14" s="30" t="s">
        <v>84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65</v>
      </c>
      <c r="B15" s="29" t="s">
        <v>66</v>
      </c>
      <c r="C15" s="29" t="s">
        <v>203</v>
      </c>
      <c r="D15" s="29"/>
      <c r="E15" s="29" t="s">
        <v>45</v>
      </c>
      <c r="F15" s="30" t="s">
        <v>46</v>
      </c>
      <c r="G15" s="29" t="s">
        <v>47</v>
      </c>
      <c r="H15" s="21" t="s">
        <v>48</v>
      </c>
      <c r="I15" s="21" t="s">
        <v>49</v>
      </c>
      <c r="J15" s="30" t="s">
        <v>68</v>
      </c>
      <c r="K15" s="30" t="s">
        <v>46</v>
      </c>
      <c r="L15" s="42" t="s">
        <v>52</v>
      </c>
      <c r="M15" s="42"/>
      <c r="N15" s="42"/>
      <c r="O15" s="43" t="s">
        <v>53</v>
      </c>
      <c r="P15" s="43" t="s">
        <v>54</v>
      </c>
    </row>
    <row r="16" ht="31.15" customHeight="1" spans="1:16">
      <c r="A16" s="29" t="s">
        <v>69</v>
      </c>
      <c r="B16" s="29" t="s">
        <v>52</v>
      </c>
      <c r="C16" s="29" t="s">
        <v>52</v>
      </c>
      <c r="D16" s="29"/>
      <c r="E16" s="29" t="s">
        <v>52</v>
      </c>
      <c r="F16" s="30" t="s">
        <v>52</v>
      </c>
      <c r="G16" s="29" t="s">
        <v>52</v>
      </c>
      <c r="H16" s="21" t="s">
        <v>52</v>
      </c>
      <c r="I16" s="21" t="s">
        <v>52</v>
      </c>
      <c r="J16" s="30" t="s">
        <v>70</v>
      </c>
      <c r="K16" s="30" t="s">
        <v>204</v>
      </c>
      <c r="L16" s="42" t="s">
        <v>52</v>
      </c>
      <c r="M16" s="42"/>
      <c r="N16" s="42"/>
      <c r="O16" s="43" t="s">
        <v>52</v>
      </c>
      <c r="P16" s="43" t="s">
        <v>52</v>
      </c>
    </row>
    <row r="17" ht="14" spans="3:14">
      <c r="C17" s="31"/>
      <c r="D17" s="31"/>
      <c r="L17" s="44"/>
      <c r="M17" s="44"/>
      <c r="N17" s="44"/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A16:I16"/>
    <mergeCell ref="L16:N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N10" sqref="N10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45" customHeight="1" spans="1:26">
      <c r="A2" s="4" t="s">
        <v>1</v>
      </c>
      <c r="B2" s="5" t="s">
        <v>205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206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400000</v>
      </c>
      <c r="D6" s="22">
        <v>400000</v>
      </c>
      <c r="E6" s="22"/>
      <c r="F6" s="22">
        <f>F7+F8+F9</f>
        <v>381136.6</v>
      </c>
      <c r="G6" s="22"/>
      <c r="H6" s="22"/>
      <c r="I6" s="22"/>
      <c r="J6" s="38" t="s">
        <v>24</v>
      </c>
      <c r="K6" s="30">
        <f>IF(OR(D6=0,D6="0"),0,ROUND(((F7+F8+F9)/D6)*100,2))</f>
        <v>95.28</v>
      </c>
      <c r="L6" s="39">
        <f>ROUND((K6*O6/100),2)</f>
        <v>9.53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400000</v>
      </c>
      <c r="D7" s="22">
        <v>400000</v>
      </c>
      <c r="E7" s="22"/>
      <c r="F7" s="22">
        <v>381136.6</v>
      </c>
      <c r="G7" s="22"/>
      <c r="H7" s="22"/>
      <c r="I7" s="22"/>
      <c r="J7" s="30"/>
      <c r="K7" s="30">
        <f>IF(OR(D7=0,D7="0"),0,ROUND((F7/D7)*100,2))</f>
        <v>95.28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207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208</v>
      </c>
      <c r="D13" s="29"/>
      <c r="E13" s="29" t="s">
        <v>56</v>
      </c>
      <c r="F13" s="30" t="s">
        <v>209</v>
      </c>
      <c r="G13" s="29" t="s">
        <v>78</v>
      </c>
      <c r="H13" s="21" t="s">
        <v>210</v>
      </c>
      <c r="I13" s="21" t="s">
        <v>49</v>
      </c>
      <c r="J13" s="30" t="s">
        <v>50</v>
      </c>
      <c r="K13" s="30" t="s">
        <v>51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59</v>
      </c>
      <c r="B14" s="29" t="s">
        <v>104</v>
      </c>
      <c r="C14" s="29" t="s">
        <v>211</v>
      </c>
      <c r="D14" s="29"/>
      <c r="E14" s="29" t="s">
        <v>56</v>
      </c>
      <c r="F14" s="30" t="s">
        <v>150</v>
      </c>
      <c r="G14" s="29" t="s">
        <v>92</v>
      </c>
      <c r="H14" s="21" t="s">
        <v>150</v>
      </c>
      <c r="I14" s="21" t="s">
        <v>49</v>
      </c>
      <c r="J14" s="30" t="s">
        <v>50</v>
      </c>
      <c r="K14" s="30" t="s">
        <v>51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65</v>
      </c>
      <c r="B15" s="29" t="s">
        <v>66</v>
      </c>
      <c r="C15" s="29" t="s">
        <v>126</v>
      </c>
      <c r="D15" s="29"/>
      <c r="E15" s="29" t="s">
        <v>56</v>
      </c>
      <c r="F15" s="30" t="s">
        <v>108</v>
      </c>
      <c r="G15" s="29" t="s">
        <v>47</v>
      </c>
      <c r="H15" s="21" t="s">
        <v>57</v>
      </c>
      <c r="I15" s="21" t="s">
        <v>49</v>
      </c>
      <c r="J15" s="30" t="s">
        <v>50</v>
      </c>
      <c r="K15" s="30" t="s">
        <v>51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69</v>
      </c>
      <c r="B16" s="29" t="s">
        <v>52</v>
      </c>
      <c r="C16" s="29" t="s">
        <v>52</v>
      </c>
      <c r="D16" s="29"/>
      <c r="E16" s="29" t="s">
        <v>52</v>
      </c>
      <c r="F16" s="30" t="s">
        <v>52</v>
      </c>
      <c r="G16" s="29" t="s">
        <v>52</v>
      </c>
      <c r="H16" s="21" t="s">
        <v>52</v>
      </c>
      <c r="I16" s="21" t="s">
        <v>52</v>
      </c>
      <c r="J16" s="30" t="s">
        <v>70</v>
      </c>
      <c r="K16" s="30" t="s">
        <v>212</v>
      </c>
      <c r="L16" s="42" t="s">
        <v>52</v>
      </c>
      <c r="M16" s="42"/>
      <c r="N16" s="42"/>
      <c r="O16" s="43" t="s">
        <v>52</v>
      </c>
      <c r="P16" s="43" t="s">
        <v>52</v>
      </c>
    </row>
    <row r="17" ht="14" spans="3:14">
      <c r="C17" s="31"/>
      <c r="D17" s="31"/>
      <c r="L17" s="44"/>
      <c r="M17" s="44"/>
      <c r="N17" s="44"/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A16:I16"/>
    <mergeCell ref="L16:N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21.6" customHeight="1" spans="1:26">
      <c r="A2" s="4" t="s">
        <v>1</v>
      </c>
      <c r="B2" s="5" t="s">
        <v>213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214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95000</v>
      </c>
      <c r="D6" s="22">
        <v>95000</v>
      </c>
      <c r="E6" s="22"/>
      <c r="F6" s="22">
        <f>F7+F8+F9</f>
        <v>86530.22</v>
      </c>
      <c r="G6" s="22"/>
      <c r="H6" s="22"/>
      <c r="I6" s="22"/>
      <c r="J6" s="38" t="s">
        <v>24</v>
      </c>
      <c r="K6" s="30">
        <f>IF(OR(D6=0,D6="0"),0,ROUND(((F7+F8+F9)/D6)*100,2))</f>
        <v>91.08</v>
      </c>
      <c r="L6" s="39">
        <f>ROUND((K6*O6/100),2)</f>
        <v>9.11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95000</v>
      </c>
      <c r="D7" s="22">
        <v>95000</v>
      </c>
      <c r="E7" s="22"/>
      <c r="F7" s="22">
        <v>86530.22</v>
      </c>
      <c r="G7" s="22"/>
      <c r="H7" s="22"/>
      <c r="I7" s="22"/>
      <c r="J7" s="30"/>
      <c r="K7" s="30">
        <f>IF(OR(D7=0,D7="0"),0,ROUND((F7/D7)*100,2))</f>
        <v>91.08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215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216</v>
      </c>
      <c r="D13" s="29"/>
      <c r="E13" s="29" t="s">
        <v>81</v>
      </c>
      <c r="F13" s="30" t="s">
        <v>217</v>
      </c>
      <c r="G13" s="29" t="s">
        <v>218</v>
      </c>
      <c r="H13" s="21" t="s">
        <v>217</v>
      </c>
      <c r="I13" s="21" t="s">
        <v>49</v>
      </c>
      <c r="J13" s="30" t="s">
        <v>83</v>
      </c>
      <c r="K13" s="30" t="s">
        <v>84</v>
      </c>
      <c r="L13" s="42" t="s">
        <v>52</v>
      </c>
      <c r="M13" s="42"/>
      <c r="N13" s="42"/>
      <c r="O13" s="43" t="s">
        <v>58</v>
      </c>
      <c r="P13" s="43" t="s">
        <v>85</v>
      </c>
    </row>
    <row r="14" ht="31.15" customHeight="1" spans="1:16">
      <c r="A14" s="29" t="s">
        <v>59</v>
      </c>
      <c r="B14" s="29" t="s">
        <v>104</v>
      </c>
      <c r="C14" s="29" t="s">
        <v>219</v>
      </c>
      <c r="D14" s="29"/>
      <c r="E14" s="29" t="s">
        <v>45</v>
      </c>
      <c r="F14" s="30" t="s">
        <v>220</v>
      </c>
      <c r="G14" s="29" t="s">
        <v>139</v>
      </c>
      <c r="H14" s="21" t="s">
        <v>220</v>
      </c>
      <c r="I14" s="21" t="s">
        <v>49</v>
      </c>
      <c r="J14" s="30" t="s">
        <v>83</v>
      </c>
      <c r="K14" s="30" t="s">
        <v>84</v>
      </c>
      <c r="L14" s="42" t="s">
        <v>52</v>
      </c>
      <c r="M14" s="42"/>
      <c r="N14" s="42"/>
      <c r="O14" s="43" t="s">
        <v>53</v>
      </c>
      <c r="P14" s="43" t="s">
        <v>54</v>
      </c>
    </row>
    <row r="15" ht="31.15" customHeight="1" spans="1:16">
      <c r="A15" s="29" t="s">
        <v>65</v>
      </c>
      <c r="B15" s="29" t="s">
        <v>66</v>
      </c>
      <c r="C15" s="29" t="s">
        <v>203</v>
      </c>
      <c r="D15" s="29"/>
      <c r="E15" s="29" t="s">
        <v>45</v>
      </c>
      <c r="F15" s="30" t="s">
        <v>46</v>
      </c>
      <c r="G15" s="29" t="s">
        <v>47</v>
      </c>
      <c r="H15" s="21" t="s">
        <v>48</v>
      </c>
      <c r="I15" s="21" t="s">
        <v>49</v>
      </c>
      <c r="J15" s="30" t="s">
        <v>68</v>
      </c>
      <c r="K15" s="30" t="s">
        <v>46</v>
      </c>
      <c r="L15" s="42" t="s">
        <v>52</v>
      </c>
      <c r="M15" s="42"/>
      <c r="N15" s="42"/>
      <c r="O15" s="43" t="s">
        <v>53</v>
      </c>
      <c r="P15" s="43" t="s">
        <v>54</v>
      </c>
    </row>
    <row r="16" ht="31.15" customHeight="1" spans="1:16">
      <c r="A16" s="29" t="s">
        <v>69</v>
      </c>
      <c r="B16" s="29" t="s">
        <v>52</v>
      </c>
      <c r="C16" s="29" t="s">
        <v>52</v>
      </c>
      <c r="D16" s="29"/>
      <c r="E16" s="29" t="s">
        <v>52</v>
      </c>
      <c r="F16" s="30" t="s">
        <v>52</v>
      </c>
      <c r="G16" s="29" t="s">
        <v>52</v>
      </c>
      <c r="H16" s="21" t="s">
        <v>52</v>
      </c>
      <c r="I16" s="21" t="s">
        <v>52</v>
      </c>
      <c r="J16" s="30" t="s">
        <v>70</v>
      </c>
      <c r="K16" s="30" t="s">
        <v>221</v>
      </c>
      <c r="L16" s="42" t="s">
        <v>52</v>
      </c>
      <c r="M16" s="42"/>
      <c r="N16" s="42"/>
      <c r="O16" s="43" t="s">
        <v>52</v>
      </c>
      <c r="P16" s="43" t="s">
        <v>52</v>
      </c>
    </row>
    <row r="17" ht="14" spans="3:14">
      <c r="C17" s="31"/>
      <c r="D17" s="31"/>
      <c r="L17" s="44"/>
      <c r="M17" s="44"/>
      <c r="N17" s="44"/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A16:I16"/>
    <mergeCell ref="L16:N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E13" sqref="E13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44" customHeight="1" spans="1:26">
      <c r="A2" s="4" t="s">
        <v>1</v>
      </c>
      <c r="B2" s="5" t="s">
        <v>222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223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0</v>
      </c>
      <c r="D6" s="22">
        <v>111700</v>
      </c>
      <c r="E6" s="22"/>
      <c r="F6" s="22">
        <f>F7+F8+F9</f>
        <v>95540</v>
      </c>
      <c r="G6" s="22"/>
      <c r="H6" s="22"/>
      <c r="I6" s="22"/>
      <c r="J6" s="38" t="s">
        <v>24</v>
      </c>
      <c r="K6" s="30">
        <f>IF(OR(D6=0,D6="0"),0,ROUND(((F7+F8+F9)/D6)*100,2))</f>
        <v>85.53</v>
      </c>
      <c r="L6" s="39">
        <f>ROUND((K6*O6/100),2)</f>
        <v>8.55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0</v>
      </c>
      <c r="D7" s="22">
        <v>111700</v>
      </c>
      <c r="E7" s="22"/>
      <c r="F7" s="22">
        <v>95540</v>
      </c>
      <c r="G7" s="22"/>
      <c r="H7" s="22"/>
      <c r="I7" s="22"/>
      <c r="J7" s="30"/>
      <c r="K7" s="30">
        <f>IF(OR(D7=0,D7="0"),0,ROUND((F7/D7)*100,2))</f>
        <v>85.53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224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225</v>
      </c>
      <c r="D13" s="29"/>
      <c r="E13" s="29" t="s">
        <v>56</v>
      </c>
      <c r="F13" s="30" t="s">
        <v>53</v>
      </c>
      <c r="G13" s="29" t="s">
        <v>103</v>
      </c>
      <c r="H13" s="21" t="s">
        <v>53</v>
      </c>
      <c r="I13" s="21" t="s">
        <v>49</v>
      </c>
      <c r="J13" s="30" t="s">
        <v>226</v>
      </c>
      <c r="K13" s="30" t="s">
        <v>209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59</v>
      </c>
      <c r="B14" s="29" t="s">
        <v>104</v>
      </c>
      <c r="C14" s="29" t="s">
        <v>227</v>
      </c>
      <c r="D14" s="29"/>
      <c r="E14" s="29" t="s">
        <v>56</v>
      </c>
      <c r="F14" s="30" t="s">
        <v>46</v>
      </c>
      <c r="G14" s="29" t="s">
        <v>228</v>
      </c>
      <c r="H14" s="21" t="s">
        <v>46</v>
      </c>
      <c r="I14" s="21" t="s">
        <v>49</v>
      </c>
      <c r="J14" s="30" t="s">
        <v>63</v>
      </c>
      <c r="K14" s="30" t="s">
        <v>64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65</v>
      </c>
      <c r="B15" s="29" t="s">
        <v>66</v>
      </c>
      <c r="C15" s="29" t="s">
        <v>229</v>
      </c>
      <c r="D15" s="29"/>
      <c r="E15" s="29" t="s">
        <v>56</v>
      </c>
      <c r="F15" s="30" t="s">
        <v>127</v>
      </c>
      <c r="G15" s="29" t="s">
        <v>47</v>
      </c>
      <c r="H15" s="21" t="s">
        <v>57</v>
      </c>
      <c r="I15" s="21" t="s">
        <v>49</v>
      </c>
      <c r="J15" s="30" t="s">
        <v>68</v>
      </c>
      <c r="K15" s="30" t="s">
        <v>46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69</v>
      </c>
      <c r="B16" s="29" t="s">
        <v>52</v>
      </c>
      <c r="C16" s="29" t="s">
        <v>52</v>
      </c>
      <c r="D16" s="29"/>
      <c r="E16" s="29" t="s">
        <v>52</v>
      </c>
      <c r="F16" s="30" t="s">
        <v>52</v>
      </c>
      <c r="G16" s="29" t="s">
        <v>52</v>
      </c>
      <c r="H16" s="21" t="s">
        <v>52</v>
      </c>
      <c r="I16" s="21" t="s">
        <v>52</v>
      </c>
      <c r="J16" s="30" t="s">
        <v>70</v>
      </c>
      <c r="K16" s="30" t="s">
        <v>230</v>
      </c>
      <c r="L16" s="42" t="s">
        <v>52</v>
      </c>
      <c r="M16" s="42"/>
      <c r="N16" s="42"/>
      <c r="O16" s="43" t="s">
        <v>52</v>
      </c>
      <c r="P16" s="43" t="s">
        <v>52</v>
      </c>
    </row>
    <row r="17" ht="14" spans="3:14">
      <c r="C17" s="31"/>
      <c r="D17" s="31"/>
      <c r="L17" s="44"/>
      <c r="M17" s="44"/>
      <c r="N17" s="44"/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A16:I16"/>
    <mergeCell ref="L16:N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42" customHeight="1" spans="1:26">
      <c r="A2" s="4" t="s">
        <v>1</v>
      </c>
      <c r="B2" s="5" t="s">
        <v>231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232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2400000</v>
      </c>
      <c r="D6" s="22">
        <v>2400000</v>
      </c>
      <c r="E6" s="22"/>
      <c r="F6" s="22">
        <f>F7+F8+F9</f>
        <v>2399600</v>
      </c>
      <c r="G6" s="22"/>
      <c r="H6" s="22"/>
      <c r="I6" s="22"/>
      <c r="J6" s="38" t="s">
        <v>24</v>
      </c>
      <c r="K6" s="30">
        <f>IF(OR(D6=0,D6="0"),0,ROUND(((F7+F8+F9)/D6)*100,2))</f>
        <v>99.98</v>
      </c>
      <c r="L6" s="39">
        <f>ROUND((K6*O6/100),2)</f>
        <v>10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2400000</v>
      </c>
      <c r="D7" s="22">
        <v>2400000</v>
      </c>
      <c r="E7" s="22"/>
      <c r="F7" s="22">
        <v>2399600</v>
      </c>
      <c r="G7" s="22"/>
      <c r="H7" s="22"/>
      <c r="I7" s="22"/>
      <c r="J7" s="30"/>
      <c r="K7" s="30">
        <f>IF(OR(D7=0,D7="0"),0,ROUND((F7/D7)*100,2))</f>
        <v>99.98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233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234</v>
      </c>
      <c r="D13" s="29"/>
      <c r="E13" s="29" t="s">
        <v>56</v>
      </c>
      <c r="F13" s="30" t="s">
        <v>217</v>
      </c>
      <c r="G13" s="29" t="s">
        <v>154</v>
      </c>
      <c r="H13" s="21" t="s">
        <v>148</v>
      </c>
      <c r="I13" s="21" t="s">
        <v>49</v>
      </c>
      <c r="J13" s="30" t="s">
        <v>63</v>
      </c>
      <c r="K13" s="30" t="s">
        <v>64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42</v>
      </c>
      <c r="B14" s="29" t="s">
        <v>75</v>
      </c>
      <c r="C14" s="29" t="s">
        <v>235</v>
      </c>
      <c r="D14" s="29"/>
      <c r="E14" s="29" t="s">
        <v>56</v>
      </c>
      <c r="F14" s="30" t="s">
        <v>236</v>
      </c>
      <c r="G14" s="29" t="s">
        <v>237</v>
      </c>
      <c r="H14" s="21" t="s">
        <v>238</v>
      </c>
      <c r="I14" s="21" t="s">
        <v>49</v>
      </c>
      <c r="J14" s="30" t="s">
        <v>68</v>
      </c>
      <c r="K14" s="30" t="s">
        <v>46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59</v>
      </c>
      <c r="B15" s="29" t="s">
        <v>104</v>
      </c>
      <c r="C15" s="29" t="s">
        <v>239</v>
      </c>
      <c r="D15" s="29"/>
      <c r="E15" s="29" t="s">
        <v>56</v>
      </c>
      <c r="F15" s="30" t="s">
        <v>51</v>
      </c>
      <c r="G15" s="29" t="s">
        <v>92</v>
      </c>
      <c r="H15" s="21" t="s">
        <v>84</v>
      </c>
      <c r="I15" s="21" t="s">
        <v>49</v>
      </c>
      <c r="J15" s="30" t="s">
        <v>50</v>
      </c>
      <c r="K15" s="30" t="s">
        <v>51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59</v>
      </c>
      <c r="B16" s="29" t="s">
        <v>104</v>
      </c>
      <c r="C16" s="29" t="s">
        <v>240</v>
      </c>
      <c r="D16" s="29"/>
      <c r="E16" s="29" t="s">
        <v>56</v>
      </c>
      <c r="F16" s="30" t="s">
        <v>46</v>
      </c>
      <c r="G16" s="29" t="s">
        <v>241</v>
      </c>
      <c r="H16" s="21" t="s">
        <v>46</v>
      </c>
      <c r="I16" s="21" t="s">
        <v>49</v>
      </c>
      <c r="J16" s="30" t="s">
        <v>63</v>
      </c>
      <c r="K16" s="30" t="s">
        <v>64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65</v>
      </c>
      <c r="B17" s="29" t="s">
        <v>66</v>
      </c>
      <c r="C17" s="29" t="s">
        <v>168</v>
      </c>
      <c r="D17" s="29"/>
      <c r="E17" s="29" t="s">
        <v>45</v>
      </c>
      <c r="F17" s="30" t="s">
        <v>46</v>
      </c>
      <c r="G17" s="29" t="s">
        <v>47</v>
      </c>
      <c r="H17" s="21" t="s">
        <v>48</v>
      </c>
      <c r="I17" s="21" t="s">
        <v>49</v>
      </c>
      <c r="J17" s="30" t="s">
        <v>68</v>
      </c>
      <c r="K17" s="30" t="s">
        <v>46</v>
      </c>
      <c r="L17" s="42" t="s">
        <v>52</v>
      </c>
      <c r="M17" s="42"/>
      <c r="N17" s="42"/>
      <c r="O17" s="43" t="s">
        <v>53</v>
      </c>
      <c r="P17" s="43" t="s">
        <v>54</v>
      </c>
    </row>
    <row r="18" ht="31.15" customHeight="1" spans="1:16">
      <c r="A18" s="29" t="s">
        <v>69</v>
      </c>
      <c r="B18" s="29" t="s">
        <v>52</v>
      </c>
      <c r="C18" s="29" t="s">
        <v>52</v>
      </c>
      <c r="D18" s="29"/>
      <c r="E18" s="29" t="s">
        <v>52</v>
      </c>
      <c r="F18" s="30" t="s">
        <v>52</v>
      </c>
      <c r="G18" s="29" t="s">
        <v>52</v>
      </c>
      <c r="H18" s="21" t="s">
        <v>52</v>
      </c>
      <c r="I18" s="21" t="s">
        <v>52</v>
      </c>
      <c r="J18" s="30" t="s">
        <v>70</v>
      </c>
      <c r="K18" s="30" t="s">
        <v>57</v>
      </c>
      <c r="L18" s="42" t="s">
        <v>52</v>
      </c>
      <c r="M18" s="42"/>
      <c r="N18" s="42"/>
      <c r="O18" s="43" t="s">
        <v>52</v>
      </c>
      <c r="P18" s="43" t="s">
        <v>52</v>
      </c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A18:I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45" customHeight="1" spans="1:26">
      <c r="A2" s="4" t="s">
        <v>1</v>
      </c>
      <c r="B2" s="5" t="s">
        <v>242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243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244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2400000</v>
      </c>
      <c r="D6" s="22">
        <v>2400000</v>
      </c>
      <c r="E6" s="22"/>
      <c r="F6" s="22">
        <f>F7+F8+F9</f>
        <v>2388306</v>
      </c>
      <c r="G6" s="22"/>
      <c r="H6" s="22"/>
      <c r="I6" s="22"/>
      <c r="J6" s="38" t="s">
        <v>24</v>
      </c>
      <c r="K6" s="30">
        <f>IF(OR(D6=0,D6="0"),0,ROUND(((F7+F8+F9)/D6)*100,2))</f>
        <v>99.51</v>
      </c>
      <c r="L6" s="39">
        <f>ROUND((K6*O6/100),2)</f>
        <v>9.95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2400000</v>
      </c>
      <c r="D7" s="22">
        <v>2400000</v>
      </c>
      <c r="E7" s="22"/>
      <c r="F7" s="22">
        <v>2388306</v>
      </c>
      <c r="G7" s="22"/>
      <c r="H7" s="22"/>
      <c r="I7" s="22"/>
      <c r="J7" s="30"/>
      <c r="K7" s="30">
        <f>IF(OR(D7=0,D7="0"),0,ROUND((F7/D7)*100,2))</f>
        <v>99.51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245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246</v>
      </c>
      <c r="D13" s="29"/>
      <c r="E13" s="29" t="s">
        <v>56</v>
      </c>
      <c r="F13" s="30" t="s">
        <v>148</v>
      </c>
      <c r="G13" s="29" t="s">
        <v>82</v>
      </c>
      <c r="H13" s="21" t="s">
        <v>64</v>
      </c>
      <c r="I13" s="21" t="s">
        <v>49</v>
      </c>
      <c r="J13" s="30" t="s">
        <v>63</v>
      </c>
      <c r="K13" s="30" t="s">
        <v>64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42</v>
      </c>
      <c r="B14" s="29" t="s">
        <v>75</v>
      </c>
      <c r="C14" s="29" t="s">
        <v>235</v>
      </c>
      <c r="D14" s="29"/>
      <c r="E14" s="29" t="s">
        <v>56</v>
      </c>
      <c r="F14" s="30" t="s">
        <v>247</v>
      </c>
      <c r="G14" s="29" t="s">
        <v>237</v>
      </c>
      <c r="H14" s="21" t="s">
        <v>248</v>
      </c>
      <c r="I14" s="21" t="s">
        <v>49</v>
      </c>
      <c r="J14" s="30" t="s">
        <v>63</v>
      </c>
      <c r="K14" s="30" t="s">
        <v>64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59</v>
      </c>
      <c r="B15" s="29" t="s">
        <v>104</v>
      </c>
      <c r="C15" s="29" t="s">
        <v>249</v>
      </c>
      <c r="D15" s="29"/>
      <c r="E15" s="29" t="s">
        <v>56</v>
      </c>
      <c r="F15" s="30" t="s">
        <v>51</v>
      </c>
      <c r="G15" s="29" t="s">
        <v>92</v>
      </c>
      <c r="H15" s="21" t="s">
        <v>250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59</v>
      </c>
      <c r="B16" s="29" t="s">
        <v>104</v>
      </c>
      <c r="C16" s="29" t="s">
        <v>251</v>
      </c>
      <c r="D16" s="29"/>
      <c r="E16" s="29" t="s">
        <v>56</v>
      </c>
      <c r="F16" s="30" t="s">
        <v>46</v>
      </c>
      <c r="G16" s="29" t="s">
        <v>82</v>
      </c>
      <c r="H16" s="21" t="s">
        <v>217</v>
      </c>
      <c r="I16" s="21" t="s">
        <v>49</v>
      </c>
      <c r="J16" s="30" t="s">
        <v>63</v>
      </c>
      <c r="K16" s="30" t="s">
        <v>64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65</v>
      </c>
      <c r="B17" s="29" t="s">
        <v>66</v>
      </c>
      <c r="C17" s="29" t="s">
        <v>168</v>
      </c>
      <c r="D17" s="29"/>
      <c r="E17" s="29" t="s">
        <v>45</v>
      </c>
      <c r="F17" s="30" t="s">
        <v>46</v>
      </c>
      <c r="G17" s="29" t="s">
        <v>47</v>
      </c>
      <c r="H17" s="21" t="s">
        <v>48</v>
      </c>
      <c r="I17" s="21" t="s">
        <v>49</v>
      </c>
      <c r="J17" s="30" t="s">
        <v>68</v>
      </c>
      <c r="K17" s="30" t="s">
        <v>46</v>
      </c>
      <c r="L17" s="42" t="s">
        <v>52</v>
      </c>
      <c r="M17" s="42"/>
      <c r="N17" s="42"/>
      <c r="O17" s="43" t="s">
        <v>53</v>
      </c>
      <c r="P17" s="43" t="s">
        <v>54</v>
      </c>
    </row>
    <row r="18" ht="31.15" customHeight="1" spans="1:16">
      <c r="A18" s="29" t="s">
        <v>69</v>
      </c>
      <c r="B18" s="29" t="s">
        <v>52</v>
      </c>
      <c r="C18" s="29" t="s">
        <v>52</v>
      </c>
      <c r="D18" s="29"/>
      <c r="E18" s="29" t="s">
        <v>52</v>
      </c>
      <c r="F18" s="30" t="s">
        <v>52</v>
      </c>
      <c r="G18" s="29" t="s">
        <v>52</v>
      </c>
      <c r="H18" s="21" t="s">
        <v>52</v>
      </c>
      <c r="I18" s="21" t="s">
        <v>52</v>
      </c>
      <c r="J18" s="30" t="s">
        <v>70</v>
      </c>
      <c r="K18" s="30" t="s">
        <v>252</v>
      </c>
      <c r="L18" s="42" t="s">
        <v>52</v>
      </c>
      <c r="M18" s="42"/>
      <c r="N18" s="42"/>
      <c r="O18" s="43" t="s">
        <v>52</v>
      </c>
      <c r="P18" s="43" t="s">
        <v>52</v>
      </c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A18:I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tabSelected="1"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44" customHeight="1" spans="1:26">
      <c r="A2" s="4" t="s">
        <v>1</v>
      </c>
      <c r="B2" s="5" t="s">
        <v>253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254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114000</v>
      </c>
      <c r="D6" s="22">
        <v>114000</v>
      </c>
      <c r="E6" s="22"/>
      <c r="F6" s="22">
        <f>F7+F8+F9</f>
        <v>101728</v>
      </c>
      <c r="G6" s="22"/>
      <c r="H6" s="22"/>
      <c r="I6" s="22"/>
      <c r="J6" s="38" t="s">
        <v>24</v>
      </c>
      <c r="K6" s="30">
        <f>IF(OR(D6=0,D6="0"),0,ROUND(((F7+F8+F9)/D6)*100,2))</f>
        <v>89.24</v>
      </c>
      <c r="L6" s="39">
        <f>ROUND((K6*O6/100),2)</f>
        <v>8.92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114000</v>
      </c>
      <c r="D7" s="22">
        <v>114000</v>
      </c>
      <c r="E7" s="22"/>
      <c r="F7" s="22">
        <v>101728</v>
      </c>
      <c r="G7" s="22"/>
      <c r="H7" s="22"/>
      <c r="I7" s="22"/>
      <c r="J7" s="30"/>
      <c r="K7" s="30">
        <f>IF(OR(D7=0,D7="0"),0,ROUND((F7/D7)*100,2))</f>
        <v>89.24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255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256</v>
      </c>
      <c r="D13" s="29"/>
      <c r="E13" s="29" t="s">
        <v>56</v>
      </c>
      <c r="F13" s="30" t="s">
        <v>53</v>
      </c>
      <c r="G13" s="29" t="s">
        <v>154</v>
      </c>
      <c r="H13" s="21" t="s">
        <v>53</v>
      </c>
      <c r="I13" s="21" t="s">
        <v>49</v>
      </c>
      <c r="J13" s="30" t="s">
        <v>63</v>
      </c>
      <c r="K13" s="30" t="s">
        <v>64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42</v>
      </c>
      <c r="B14" s="29" t="s">
        <v>75</v>
      </c>
      <c r="C14" s="29" t="s">
        <v>257</v>
      </c>
      <c r="D14" s="29"/>
      <c r="E14" s="29" t="s">
        <v>56</v>
      </c>
      <c r="F14" s="30" t="s">
        <v>258</v>
      </c>
      <c r="G14" s="29" t="s">
        <v>154</v>
      </c>
      <c r="H14" s="21" t="s">
        <v>258</v>
      </c>
      <c r="I14" s="21" t="s">
        <v>49</v>
      </c>
      <c r="J14" s="30" t="s">
        <v>63</v>
      </c>
      <c r="K14" s="30" t="s">
        <v>64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42</v>
      </c>
      <c r="B15" s="29" t="s">
        <v>43</v>
      </c>
      <c r="C15" s="29" t="s">
        <v>55</v>
      </c>
      <c r="D15" s="29"/>
      <c r="E15" s="29" t="s">
        <v>56</v>
      </c>
      <c r="F15" s="30" t="s">
        <v>57</v>
      </c>
      <c r="G15" s="29" t="s">
        <v>47</v>
      </c>
      <c r="H15" s="21" t="s">
        <v>57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42</v>
      </c>
      <c r="B16" s="29" t="s">
        <v>191</v>
      </c>
      <c r="C16" s="29" t="s">
        <v>259</v>
      </c>
      <c r="D16" s="29"/>
      <c r="E16" s="29" t="s">
        <v>45</v>
      </c>
      <c r="F16" s="30" t="s">
        <v>260</v>
      </c>
      <c r="G16" s="29" t="s">
        <v>261</v>
      </c>
      <c r="H16" s="21" t="s">
        <v>262</v>
      </c>
      <c r="I16" s="21" t="s">
        <v>49</v>
      </c>
      <c r="J16" s="30" t="s">
        <v>63</v>
      </c>
      <c r="K16" s="30" t="s">
        <v>64</v>
      </c>
      <c r="L16" s="42" t="s">
        <v>52</v>
      </c>
      <c r="M16" s="42"/>
      <c r="N16" s="42"/>
      <c r="O16" s="43" t="s">
        <v>53</v>
      </c>
      <c r="P16" s="43" t="s">
        <v>54</v>
      </c>
    </row>
    <row r="17" ht="31.15" customHeight="1" spans="1:16">
      <c r="A17" s="29" t="s">
        <v>65</v>
      </c>
      <c r="B17" s="29" t="s">
        <v>66</v>
      </c>
      <c r="C17" s="29" t="s">
        <v>67</v>
      </c>
      <c r="D17" s="29"/>
      <c r="E17" s="29" t="s">
        <v>56</v>
      </c>
      <c r="F17" s="30" t="s">
        <v>57</v>
      </c>
      <c r="G17" s="29" t="s">
        <v>47</v>
      </c>
      <c r="H17" s="21" t="s">
        <v>57</v>
      </c>
      <c r="I17" s="21" t="s">
        <v>49</v>
      </c>
      <c r="J17" s="30" t="s">
        <v>68</v>
      </c>
      <c r="K17" s="30" t="s">
        <v>46</v>
      </c>
      <c r="L17" s="42" t="s">
        <v>52</v>
      </c>
      <c r="M17" s="42"/>
      <c r="N17" s="42"/>
      <c r="O17" s="43" t="s">
        <v>58</v>
      </c>
      <c r="P17" s="43" t="s">
        <v>58</v>
      </c>
    </row>
    <row r="18" ht="31.15" customHeight="1" spans="1:16">
      <c r="A18" s="29" t="s">
        <v>69</v>
      </c>
      <c r="B18" s="29" t="s">
        <v>52</v>
      </c>
      <c r="C18" s="29" t="s">
        <v>52</v>
      </c>
      <c r="D18" s="29"/>
      <c r="E18" s="29" t="s">
        <v>52</v>
      </c>
      <c r="F18" s="30" t="s">
        <v>52</v>
      </c>
      <c r="G18" s="29" t="s">
        <v>52</v>
      </c>
      <c r="H18" s="21" t="s">
        <v>52</v>
      </c>
      <c r="I18" s="21" t="s">
        <v>52</v>
      </c>
      <c r="J18" s="30" t="s">
        <v>70</v>
      </c>
      <c r="K18" s="30" t="s">
        <v>263</v>
      </c>
      <c r="L18" s="42" t="s">
        <v>52</v>
      </c>
      <c r="M18" s="42"/>
      <c r="N18" s="42"/>
      <c r="O18" s="43" t="s">
        <v>52</v>
      </c>
      <c r="P18" s="43" t="s">
        <v>52</v>
      </c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A18:I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28" spans="1:26">
      <c r="A2" s="4" t="s">
        <v>1</v>
      </c>
      <c r="B2" s="5" t="s">
        <v>72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73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4500000</v>
      </c>
      <c r="D6" s="22">
        <v>4500000</v>
      </c>
      <c r="E6" s="22"/>
      <c r="F6" s="22">
        <f>F7+F8+F9</f>
        <v>4485000</v>
      </c>
      <c r="G6" s="22"/>
      <c r="H6" s="22"/>
      <c r="I6" s="22"/>
      <c r="J6" s="38" t="s">
        <v>24</v>
      </c>
      <c r="K6" s="30">
        <f>IF(OR(D6=0,D6="0"),0,ROUND(((F7+F8+F9)/D6)*100,2))</f>
        <v>99.67</v>
      </c>
      <c r="L6" s="39">
        <f>ROUND((K6*O6/100),2)</f>
        <v>9.97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4500000</v>
      </c>
      <c r="D7" s="22">
        <v>4500000</v>
      </c>
      <c r="E7" s="22"/>
      <c r="F7" s="22">
        <v>4485000</v>
      </c>
      <c r="G7" s="22"/>
      <c r="H7" s="22"/>
      <c r="I7" s="22"/>
      <c r="J7" s="30"/>
      <c r="K7" s="30">
        <f>IF(OR(D7=0,D7="0"),0,ROUND((F7/D7)*100,2))</f>
        <v>99.67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74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76</v>
      </c>
      <c r="D13" s="29"/>
      <c r="E13" s="29" t="s">
        <v>56</v>
      </c>
      <c r="F13" s="30" t="s">
        <v>77</v>
      </c>
      <c r="G13" s="29" t="s">
        <v>78</v>
      </c>
      <c r="H13" s="21" t="s">
        <v>79</v>
      </c>
      <c r="I13" s="21" t="s">
        <v>49</v>
      </c>
      <c r="J13" s="30" t="s">
        <v>68</v>
      </c>
      <c r="K13" s="30" t="s">
        <v>46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42</v>
      </c>
      <c r="B14" s="29" t="s">
        <v>75</v>
      </c>
      <c r="C14" s="29" t="s">
        <v>80</v>
      </c>
      <c r="D14" s="29"/>
      <c r="E14" s="29" t="s">
        <v>81</v>
      </c>
      <c r="F14" s="30" t="s">
        <v>58</v>
      </c>
      <c r="G14" s="29" t="s">
        <v>82</v>
      </c>
      <c r="H14" s="21" t="s">
        <v>58</v>
      </c>
      <c r="I14" s="21" t="s">
        <v>49</v>
      </c>
      <c r="J14" s="30" t="s">
        <v>83</v>
      </c>
      <c r="K14" s="30" t="s">
        <v>84</v>
      </c>
      <c r="L14" s="42" t="s">
        <v>52</v>
      </c>
      <c r="M14" s="42"/>
      <c r="N14" s="42"/>
      <c r="O14" s="43" t="s">
        <v>58</v>
      </c>
      <c r="P14" s="43" t="s">
        <v>85</v>
      </c>
    </row>
    <row r="15" ht="31.15" customHeight="1" spans="1:16">
      <c r="A15" s="29" t="s">
        <v>59</v>
      </c>
      <c r="B15" s="29" t="s">
        <v>86</v>
      </c>
      <c r="C15" s="29" t="s">
        <v>87</v>
      </c>
      <c r="D15" s="29"/>
      <c r="E15" s="29" t="s">
        <v>56</v>
      </c>
      <c r="F15" s="30" t="s">
        <v>88</v>
      </c>
      <c r="G15" s="29" t="s">
        <v>78</v>
      </c>
      <c r="H15" s="21" t="s">
        <v>89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59</v>
      </c>
      <c r="B16" s="29" t="s">
        <v>60</v>
      </c>
      <c r="C16" s="29" t="s">
        <v>90</v>
      </c>
      <c r="D16" s="29"/>
      <c r="E16" s="29" t="s">
        <v>56</v>
      </c>
      <c r="F16" s="30" t="s">
        <v>91</v>
      </c>
      <c r="G16" s="29" t="s">
        <v>92</v>
      </c>
      <c r="H16" s="21" t="s">
        <v>93</v>
      </c>
      <c r="I16" s="21" t="s">
        <v>49</v>
      </c>
      <c r="J16" s="30" t="s">
        <v>68</v>
      </c>
      <c r="K16" s="30" t="s">
        <v>46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65</v>
      </c>
      <c r="B17" s="29" t="s">
        <v>94</v>
      </c>
      <c r="C17" s="29" t="s">
        <v>95</v>
      </c>
      <c r="D17" s="29"/>
      <c r="E17" s="29" t="s">
        <v>96</v>
      </c>
      <c r="F17" s="30" t="s">
        <v>46</v>
      </c>
      <c r="G17" s="29" t="s">
        <v>47</v>
      </c>
      <c r="H17" s="21" t="s">
        <v>48</v>
      </c>
      <c r="I17" s="21" t="s">
        <v>49</v>
      </c>
      <c r="J17" s="30" t="s">
        <v>68</v>
      </c>
      <c r="K17" s="30" t="s">
        <v>46</v>
      </c>
      <c r="L17" s="42" t="s">
        <v>52</v>
      </c>
      <c r="M17" s="42"/>
      <c r="N17" s="42"/>
      <c r="O17" s="43" t="s">
        <v>58</v>
      </c>
      <c r="P17" s="43" t="s">
        <v>97</v>
      </c>
    </row>
    <row r="18" ht="31.15" customHeight="1" spans="1:16">
      <c r="A18" s="29" t="s">
        <v>69</v>
      </c>
      <c r="B18" s="29" t="s">
        <v>52</v>
      </c>
      <c r="C18" s="29" t="s">
        <v>52</v>
      </c>
      <c r="D18" s="29"/>
      <c r="E18" s="29" t="s">
        <v>52</v>
      </c>
      <c r="F18" s="30" t="s">
        <v>52</v>
      </c>
      <c r="G18" s="29" t="s">
        <v>52</v>
      </c>
      <c r="H18" s="21" t="s">
        <v>52</v>
      </c>
      <c r="I18" s="21" t="s">
        <v>52</v>
      </c>
      <c r="J18" s="30" t="s">
        <v>70</v>
      </c>
      <c r="K18" s="30" t="s">
        <v>98</v>
      </c>
      <c r="L18" s="42" t="s">
        <v>52</v>
      </c>
      <c r="M18" s="42"/>
      <c r="N18" s="42"/>
      <c r="O18" s="43" t="s">
        <v>52</v>
      </c>
      <c r="P18" s="43" t="s">
        <v>52</v>
      </c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A18:I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0" width="7.90909090909091" style="1" customWidth="1"/>
    <col min="11" max="11" width="10.6363636363636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36" customHeight="1" spans="1:26">
      <c r="A2" s="4" t="s">
        <v>1</v>
      </c>
      <c r="B2" s="5" t="s">
        <v>99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100</v>
      </c>
    </row>
    <row r="3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400000</v>
      </c>
      <c r="D6" s="22">
        <v>400000</v>
      </c>
      <c r="E6" s="22"/>
      <c r="F6" s="22">
        <f>F7+F8+F9</f>
        <v>397756</v>
      </c>
      <c r="G6" s="22"/>
      <c r="H6" s="22"/>
      <c r="I6" s="22"/>
      <c r="J6" s="38" t="s">
        <v>24</v>
      </c>
      <c r="K6" s="30">
        <f>IF(OR(D6=0,D6="0"),0,ROUND(((F7+F8+F9)/D6)*100,2))</f>
        <v>99.44</v>
      </c>
      <c r="L6" s="39">
        <f>ROUND((K6*O6/100),2)</f>
        <v>9.94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400000</v>
      </c>
      <c r="D7" s="22">
        <v>400000</v>
      </c>
      <c r="E7" s="22"/>
      <c r="F7" s="22">
        <v>397756</v>
      </c>
      <c r="G7" s="22"/>
      <c r="H7" s="22"/>
      <c r="I7" s="22"/>
      <c r="J7" s="30"/>
      <c r="K7" s="30">
        <f>IF(OR(D7=0,D7="0"),0,ROUND((F7/D7)*100,2))</f>
        <v>99.44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101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102</v>
      </c>
      <c r="D13" s="29"/>
      <c r="E13" s="29" t="s">
        <v>56</v>
      </c>
      <c r="F13" s="30" t="s">
        <v>53</v>
      </c>
      <c r="G13" s="29" t="s">
        <v>103</v>
      </c>
      <c r="H13" s="21" t="s">
        <v>53</v>
      </c>
      <c r="I13" s="21" t="s">
        <v>49</v>
      </c>
      <c r="J13" s="30" t="s">
        <v>83</v>
      </c>
      <c r="K13" s="30" t="s">
        <v>84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59</v>
      </c>
      <c r="B14" s="29" t="s">
        <v>104</v>
      </c>
      <c r="C14" s="29" t="s">
        <v>105</v>
      </c>
      <c r="D14" s="29"/>
      <c r="E14" s="29" t="s">
        <v>56</v>
      </c>
      <c r="F14" s="30" t="s">
        <v>57</v>
      </c>
      <c r="G14" s="29" t="s">
        <v>78</v>
      </c>
      <c r="H14" s="21" t="s">
        <v>106</v>
      </c>
      <c r="I14" s="21" t="s">
        <v>49</v>
      </c>
      <c r="J14" s="30" t="s">
        <v>83</v>
      </c>
      <c r="K14" s="30" t="s">
        <v>84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65</v>
      </c>
      <c r="B15" s="29" t="s">
        <v>66</v>
      </c>
      <c r="C15" s="29" t="s">
        <v>107</v>
      </c>
      <c r="D15" s="29"/>
      <c r="E15" s="29" t="s">
        <v>56</v>
      </c>
      <c r="F15" s="30" t="s">
        <v>108</v>
      </c>
      <c r="G15" s="29" t="s">
        <v>47</v>
      </c>
      <c r="H15" s="21" t="s">
        <v>57</v>
      </c>
      <c r="I15" s="21" t="s">
        <v>49</v>
      </c>
      <c r="J15" s="30" t="s">
        <v>68</v>
      </c>
      <c r="K15" s="30" t="s">
        <v>46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69</v>
      </c>
      <c r="B16" s="29" t="s">
        <v>52</v>
      </c>
      <c r="C16" s="29" t="s">
        <v>52</v>
      </c>
      <c r="D16" s="29"/>
      <c r="E16" s="29" t="s">
        <v>52</v>
      </c>
      <c r="F16" s="30" t="s">
        <v>52</v>
      </c>
      <c r="G16" s="29" t="s">
        <v>52</v>
      </c>
      <c r="H16" s="21" t="s">
        <v>52</v>
      </c>
      <c r="I16" s="21" t="s">
        <v>52</v>
      </c>
      <c r="J16" s="30" t="s">
        <v>70</v>
      </c>
      <c r="K16" s="30" t="s">
        <v>109</v>
      </c>
      <c r="L16" s="42" t="s">
        <v>52</v>
      </c>
      <c r="M16" s="42"/>
      <c r="N16" s="42"/>
      <c r="O16" s="43" t="s">
        <v>52</v>
      </c>
      <c r="P16" s="43" t="s">
        <v>52</v>
      </c>
    </row>
    <row r="17" ht="14" spans="3:14">
      <c r="C17" s="31"/>
      <c r="D17" s="31"/>
      <c r="L17" s="44"/>
      <c r="M17" s="44"/>
      <c r="N17" s="44"/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A16:I16"/>
    <mergeCell ref="L16:N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topLeftCell="A2"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51" customHeight="1" spans="1:26">
      <c r="A2" s="4" t="s">
        <v>1</v>
      </c>
      <c r="B2" s="5" t="s">
        <v>110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111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640600</v>
      </c>
      <c r="D6" s="22">
        <v>640600</v>
      </c>
      <c r="E6" s="22"/>
      <c r="F6" s="22">
        <f>F7+F8+F9</f>
        <v>565800</v>
      </c>
      <c r="G6" s="22"/>
      <c r="H6" s="22"/>
      <c r="I6" s="22"/>
      <c r="J6" s="38" t="s">
        <v>24</v>
      </c>
      <c r="K6" s="30">
        <f>IF(OR(D6=0,D6="0"),0,ROUND(((F7+F8+F9)/D6)*100,2))</f>
        <v>88.32</v>
      </c>
      <c r="L6" s="39">
        <f>ROUND((K6*O6/100),2)</f>
        <v>8.83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640600</v>
      </c>
      <c r="D7" s="22">
        <v>640600</v>
      </c>
      <c r="E7" s="22"/>
      <c r="F7" s="22">
        <v>565800</v>
      </c>
      <c r="G7" s="22"/>
      <c r="H7" s="22"/>
      <c r="I7" s="22"/>
      <c r="J7" s="30"/>
      <c r="K7" s="30">
        <f>IF(OR(D7=0,D7="0"),0,ROUND((F7/D7)*100,2))</f>
        <v>88.32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112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113</v>
      </c>
      <c r="D13" s="29"/>
      <c r="E13" s="29" t="s">
        <v>81</v>
      </c>
      <c r="F13" s="30" t="s">
        <v>53</v>
      </c>
      <c r="G13" s="29" t="s">
        <v>82</v>
      </c>
      <c r="H13" s="21" t="s">
        <v>53</v>
      </c>
      <c r="I13" s="21" t="s">
        <v>49</v>
      </c>
      <c r="J13" s="30" t="s">
        <v>68</v>
      </c>
      <c r="K13" s="30" t="s">
        <v>46</v>
      </c>
      <c r="L13" s="42" t="s">
        <v>52</v>
      </c>
      <c r="M13" s="42"/>
      <c r="N13" s="42"/>
      <c r="O13" s="43" t="s">
        <v>58</v>
      </c>
      <c r="P13" s="43" t="s">
        <v>85</v>
      </c>
    </row>
    <row r="14" ht="31.15" customHeight="1" spans="1:16">
      <c r="A14" s="29" t="s">
        <v>42</v>
      </c>
      <c r="B14" s="29" t="s">
        <v>75</v>
      </c>
      <c r="C14" s="29" t="s">
        <v>114</v>
      </c>
      <c r="D14" s="29"/>
      <c r="E14" s="29" t="s">
        <v>56</v>
      </c>
      <c r="F14" s="30" t="s">
        <v>54</v>
      </c>
      <c r="G14" s="29" t="s">
        <v>82</v>
      </c>
      <c r="H14" s="21" t="s">
        <v>115</v>
      </c>
      <c r="I14" s="21" t="s">
        <v>49</v>
      </c>
      <c r="J14" s="30" t="s">
        <v>63</v>
      </c>
      <c r="K14" s="30" t="s">
        <v>64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42</v>
      </c>
      <c r="B15" s="29" t="s">
        <v>75</v>
      </c>
      <c r="C15" s="29" t="s">
        <v>116</v>
      </c>
      <c r="D15" s="29"/>
      <c r="E15" s="29" t="s">
        <v>56</v>
      </c>
      <c r="F15" s="30" t="s">
        <v>115</v>
      </c>
      <c r="G15" s="29" t="s">
        <v>82</v>
      </c>
      <c r="H15" s="21" t="s">
        <v>91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59</v>
      </c>
      <c r="B16" s="29" t="s">
        <v>104</v>
      </c>
      <c r="C16" s="29" t="s">
        <v>117</v>
      </c>
      <c r="D16" s="29"/>
      <c r="E16" s="29" t="s">
        <v>56</v>
      </c>
      <c r="F16" s="30" t="s">
        <v>64</v>
      </c>
      <c r="G16" s="29" t="s">
        <v>78</v>
      </c>
      <c r="H16" s="21" t="s">
        <v>118</v>
      </c>
      <c r="I16" s="21" t="s">
        <v>49</v>
      </c>
      <c r="J16" s="30" t="s">
        <v>119</v>
      </c>
      <c r="K16" s="30" t="s">
        <v>120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59</v>
      </c>
      <c r="B17" s="29" t="s">
        <v>60</v>
      </c>
      <c r="C17" s="29" t="s">
        <v>121</v>
      </c>
      <c r="D17" s="29"/>
      <c r="E17" s="29" t="s">
        <v>56</v>
      </c>
      <c r="F17" s="30" t="s">
        <v>122</v>
      </c>
      <c r="G17" s="29" t="s">
        <v>123</v>
      </c>
      <c r="H17" s="21" t="s">
        <v>122</v>
      </c>
      <c r="I17" s="21" t="s">
        <v>49</v>
      </c>
      <c r="J17" s="30" t="s">
        <v>68</v>
      </c>
      <c r="K17" s="30" t="s">
        <v>46</v>
      </c>
      <c r="L17" s="42" t="s">
        <v>52</v>
      </c>
      <c r="M17" s="42"/>
      <c r="N17" s="42"/>
      <c r="O17" s="43" t="s">
        <v>58</v>
      </c>
      <c r="P17" s="43" t="s">
        <v>58</v>
      </c>
    </row>
    <row r="18" ht="31.15" customHeight="1" spans="1:16">
      <c r="A18" s="29" t="s">
        <v>59</v>
      </c>
      <c r="B18" s="29" t="s">
        <v>60</v>
      </c>
      <c r="C18" s="29" t="s">
        <v>124</v>
      </c>
      <c r="D18" s="29"/>
      <c r="E18" s="29" t="s">
        <v>56</v>
      </c>
      <c r="F18" s="30" t="s">
        <v>125</v>
      </c>
      <c r="G18" s="29" t="s">
        <v>78</v>
      </c>
      <c r="H18" s="21" t="s">
        <v>125</v>
      </c>
      <c r="I18" s="21" t="s">
        <v>49</v>
      </c>
      <c r="J18" s="30" t="s">
        <v>68</v>
      </c>
      <c r="K18" s="30" t="s">
        <v>46</v>
      </c>
      <c r="L18" s="42" t="s">
        <v>52</v>
      </c>
      <c r="M18" s="42"/>
      <c r="N18" s="42"/>
      <c r="O18" s="43" t="s">
        <v>58</v>
      </c>
      <c r="P18" s="43" t="s">
        <v>58</v>
      </c>
    </row>
    <row r="19" ht="31.15" customHeight="1" spans="1:16">
      <c r="A19" s="29" t="s">
        <v>65</v>
      </c>
      <c r="B19" s="29" t="s">
        <v>66</v>
      </c>
      <c r="C19" s="29" t="s">
        <v>126</v>
      </c>
      <c r="D19" s="29"/>
      <c r="E19" s="29" t="s">
        <v>56</v>
      </c>
      <c r="F19" s="30" t="s">
        <v>127</v>
      </c>
      <c r="G19" s="29" t="s">
        <v>47</v>
      </c>
      <c r="H19" s="21" t="s">
        <v>57</v>
      </c>
      <c r="I19" s="21" t="s">
        <v>49</v>
      </c>
      <c r="J19" s="30" t="s">
        <v>128</v>
      </c>
      <c r="K19" s="30" t="s">
        <v>54</v>
      </c>
      <c r="L19" s="42" t="s">
        <v>52</v>
      </c>
      <c r="M19" s="42"/>
      <c r="N19" s="42"/>
      <c r="O19" s="43" t="s">
        <v>58</v>
      </c>
      <c r="P19" s="43" t="s">
        <v>58</v>
      </c>
    </row>
    <row r="20" ht="31.15" customHeight="1" spans="1:16">
      <c r="A20" s="29" t="s">
        <v>69</v>
      </c>
      <c r="B20" s="29" t="s">
        <v>52</v>
      </c>
      <c r="C20" s="29" t="s">
        <v>52</v>
      </c>
      <c r="D20" s="29"/>
      <c r="E20" s="29" t="s">
        <v>52</v>
      </c>
      <c r="F20" s="30" t="s">
        <v>52</v>
      </c>
      <c r="G20" s="29" t="s">
        <v>52</v>
      </c>
      <c r="H20" s="21" t="s">
        <v>52</v>
      </c>
      <c r="I20" s="21" t="s">
        <v>52</v>
      </c>
      <c r="J20" s="30" t="s">
        <v>70</v>
      </c>
      <c r="K20" s="30" t="s">
        <v>129</v>
      </c>
      <c r="L20" s="42" t="s">
        <v>52</v>
      </c>
      <c r="M20" s="42"/>
      <c r="N20" s="42"/>
      <c r="O20" s="43" t="s">
        <v>52</v>
      </c>
      <c r="P20" s="43" t="s">
        <v>52</v>
      </c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C18:D18"/>
    <mergeCell ref="L18:N18"/>
    <mergeCell ref="C19:D19"/>
    <mergeCell ref="L19:N19"/>
    <mergeCell ref="A20:I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N11" sqref="N11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28" spans="1:26">
      <c r="A2" s="4" t="s">
        <v>1</v>
      </c>
      <c r="B2" s="5" t="s">
        <v>130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131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115400</v>
      </c>
      <c r="D6" s="22">
        <v>115400</v>
      </c>
      <c r="E6" s="22"/>
      <c r="F6" s="22">
        <f>F7+F8+F9</f>
        <v>101436.5</v>
      </c>
      <c r="G6" s="22"/>
      <c r="H6" s="22"/>
      <c r="I6" s="22"/>
      <c r="J6" s="38" t="s">
        <v>24</v>
      </c>
      <c r="K6" s="30">
        <f>IF(OR(D6=0,D6="0"),0,ROUND(((F7+F8+F9)/D6)*100,2))</f>
        <v>87.9</v>
      </c>
      <c r="L6" s="39">
        <f>ROUND((K6*O6/100),2)</f>
        <v>8.79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115400</v>
      </c>
      <c r="D7" s="22">
        <v>115400</v>
      </c>
      <c r="E7" s="22"/>
      <c r="F7" s="22">
        <v>101436.5</v>
      </c>
      <c r="G7" s="22"/>
      <c r="H7" s="22"/>
      <c r="I7" s="22"/>
      <c r="J7" s="30"/>
      <c r="K7" s="30">
        <f>IF(OR(D7=0,D7="0"),0,ROUND((F7/D7)*100,2))</f>
        <v>87.9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132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133</v>
      </c>
      <c r="D13" s="29"/>
      <c r="E13" s="29" t="s">
        <v>56</v>
      </c>
      <c r="F13" s="30" t="s">
        <v>120</v>
      </c>
      <c r="G13" s="29" t="s">
        <v>82</v>
      </c>
      <c r="H13" s="21" t="s">
        <v>64</v>
      </c>
      <c r="I13" s="21" t="s">
        <v>49</v>
      </c>
      <c r="J13" s="30" t="s">
        <v>63</v>
      </c>
      <c r="K13" s="30" t="s">
        <v>64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42</v>
      </c>
      <c r="B14" s="29" t="s">
        <v>75</v>
      </c>
      <c r="C14" s="29" t="s">
        <v>134</v>
      </c>
      <c r="D14" s="29"/>
      <c r="E14" s="29" t="s">
        <v>56</v>
      </c>
      <c r="F14" s="30" t="s">
        <v>135</v>
      </c>
      <c r="G14" s="29" t="s">
        <v>136</v>
      </c>
      <c r="H14" s="21" t="s">
        <v>77</v>
      </c>
      <c r="I14" s="21" t="s">
        <v>49</v>
      </c>
      <c r="J14" s="30" t="s">
        <v>63</v>
      </c>
      <c r="K14" s="30" t="s">
        <v>64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59</v>
      </c>
      <c r="B15" s="29" t="s">
        <v>104</v>
      </c>
      <c r="C15" s="29" t="s">
        <v>137</v>
      </c>
      <c r="D15" s="29"/>
      <c r="E15" s="29" t="s">
        <v>56</v>
      </c>
      <c r="F15" s="30" t="s">
        <v>138</v>
      </c>
      <c r="G15" s="29" t="s">
        <v>139</v>
      </c>
      <c r="H15" s="21" t="s">
        <v>138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59</v>
      </c>
      <c r="B16" s="29" t="s">
        <v>104</v>
      </c>
      <c r="C16" s="29" t="s">
        <v>140</v>
      </c>
      <c r="D16" s="29"/>
      <c r="E16" s="29" t="s">
        <v>56</v>
      </c>
      <c r="F16" s="30" t="s">
        <v>141</v>
      </c>
      <c r="G16" s="29" t="s">
        <v>78</v>
      </c>
      <c r="H16" s="21" t="s">
        <v>141</v>
      </c>
      <c r="I16" s="21" t="s">
        <v>49</v>
      </c>
      <c r="J16" s="30" t="s">
        <v>63</v>
      </c>
      <c r="K16" s="30" t="s">
        <v>64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65</v>
      </c>
      <c r="B17" s="29" t="s">
        <v>66</v>
      </c>
      <c r="C17" s="29" t="s">
        <v>142</v>
      </c>
      <c r="D17" s="29"/>
      <c r="E17" s="29" t="s">
        <v>96</v>
      </c>
      <c r="F17" s="30" t="s">
        <v>46</v>
      </c>
      <c r="G17" s="29" t="s">
        <v>47</v>
      </c>
      <c r="H17" s="21" t="s">
        <v>48</v>
      </c>
      <c r="I17" s="21" t="s">
        <v>49</v>
      </c>
      <c r="J17" s="30" t="s">
        <v>68</v>
      </c>
      <c r="K17" s="30" t="s">
        <v>46</v>
      </c>
      <c r="L17" s="42" t="s">
        <v>52</v>
      </c>
      <c r="M17" s="42"/>
      <c r="N17" s="42"/>
      <c r="O17" s="43" t="s">
        <v>53</v>
      </c>
      <c r="P17" s="43" t="s">
        <v>97</v>
      </c>
    </row>
    <row r="18" ht="31.15" customHeight="1" spans="1:16">
      <c r="A18" s="29" t="s">
        <v>69</v>
      </c>
      <c r="B18" s="29" t="s">
        <v>52</v>
      </c>
      <c r="C18" s="29" t="s">
        <v>52</v>
      </c>
      <c r="D18" s="29"/>
      <c r="E18" s="29" t="s">
        <v>52</v>
      </c>
      <c r="F18" s="30" t="s">
        <v>52</v>
      </c>
      <c r="G18" s="29" t="s">
        <v>52</v>
      </c>
      <c r="H18" s="21" t="s">
        <v>52</v>
      </c>
      <c r="I18" s="21" t="s">
        <v>52</v>
      </c>
      <c r="J18" s="30" t="s">
        <v>70</v>
      </c>
      <c r="K18" s="30" t="s">
        <v>143</v>
      </c>
      <c r="L18" s="42" t="s">
        <v>52</v>
      </c>
      <c r="M18" s="42"/>
      <c r="N18" s="42"/>
      <c r="O18" s="43" t="s">
        <v>52</v>
      </c>
      <c r="P18" s="43" t="s">
        <v>52</v>
      </c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A18:I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28" spans="1:26">
      <c r="A2" s="4" t="s">
        <v>1</v>
      </c>
      <c r="B2" s="5" t="s">
        <v>144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145</v>
      </c>
    </row>
    <row r="3" ht="27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1288800</v>
      </c>
      <c r="D6" s="22">
        <v>1288800</v>
      </c>
      <c r="E6" s="22"/>
      <c r="F6" s="22">
        <f>F7+F8+F9</f>
        <v>1277136</v>
      </c>
      <c r="G6" s="22"/>
      <c r="H6" s="22"/>
      <c r="I6" s="22"/>
      <c r="J6" s="38" t="s">
        <v>24</v>
      </c>
      <c r="K6" s="30">
        <f>IF(OR(D6=0,D6="0"),0,ROUND(((F7+F8+F9)/D6)*100,2))</f>
        <v>99.09</v>
      </c>
      <c r="L6" s="39">
        <f>ROUND((K6*O6/100),2)</f>
        <v>9.91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1288800</v>
      </c>
      <c r="D7" s="22">
        <v>1288800</v>
      </c>
      <c r="E7" s="22"/>
      <c r="F7" s="22">
        <v>1277136</v>
      </c>
      <c r="G7" s="22"/>
      <c r="H7" s="22"/>
      <c r="I7" s="22"/>
      <c r="J7" s="30"/>
      <c r="K7" s="30">
        <f>IF(OR(D7=0,D7="0"),0,ROUND((F7/D7)*100,2))</f>
        <v>99.09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146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147</v>
      </c>
      <c r="D13" s="29"/>
      <c r="E13" s="29" t="s">
        <v>56</v>
      </c>
      <c r="F13" s="30" t="s">
        <v>148</v>
      </c>
      <c r="G13" s="29" t="s">
        <v>78</v>
      </c>
      <c r="H13" s="21" t="s">
        <v>148</v>
      </c>
      <c r="I13" s="21" t="s">
        <v>49</v>
      </c>
      <c r="J13" s="30" t="s">
        <v>149</v>
      </c>
      <c r="K13" s="30" t="s">
        <v>150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42</v>
      </c>
      <c r="B14" s="29" t="s">
        <v>151</v>
      </c>
      <c r="C14" s="29" t="s">
        <v>152</v>
      </c>
      <c r="D14" s="29"/>
      <c r="E14" s="29" t="s">
        <v>81</v>
      </c>
      <c r="F14" s="30" t="s">
        <v>57</v>
      </c>
      <c r="G14" s="29" t="s">
        <v>47</v>
      </c>
      <c r="H14" s="21" t="s">
        <v>57</v>
      </c>
      <c r="I14" s="21" t="s">
        <v>49</v>
      </c>
      <c r="J14" s="30" t="s">
        <v>63</v>
      </c>
      <c r="K14" s="30" t="s">
        <v>64</v>
      </c>
      <c r="L14" s="42" t="s">
        <v>52</v>
      </c>
      <c r="M14" s="42"/>
      <c r="N14" s="42"/>
      <c r="O14" s="43" t="s">
        <v>58</v>
      </c>
      <c r="P14" s="43" t="s">
        <v>85</v>
      </c>
    </row>
    <row r="15" ht="31.15" customHeight="1" spans="1:16">
      <c r="A15" s="29" t="s">
        <v>59</v>
      </c>
      <c r="B15" s="29" t="s">
        <v>104</v>
      </c>
      <c r="C15" s="29" t="s">
        <v>153</v>
      </c>
      <c r="D15" s="29"/>
      <c r="E15" s="29" t="s">
        <v>81</v>
      </c>
      <c r="F15" s="30" t="s">
        <v>148</v>
      </c>
      <c r="G15" s="29" t="s">
        <v>154</v>
      </c>
      <c r="H15" s="21" t="s">
        <v>148</v>
      </c>
      <c r="I15" s="21" t="s">
        <v>49</v>
      </c>
      <c r="J15" s="30" t="s">
        <v>68</v>
      </c>
      <c r="K15" s="30" t="s">
        <v>46</v>
      </c>
      <c r="L15" s="42" t="s">
        <v>52</v>
      </c>
      <c r="M15" s="42"/>
      <c r="N15" s="42"/>
      <c r="O15" s="43" t="s">
        <v>58</v>
      </c>
      <c r="P15" s="43" t="s">
        <v>85</v>
      </c>
    </row>
    <row r="16" ht="31.15" customHeight="1" spans="1:16">
      <c r="A16" s="29" t="s">
        <v>65</v>
      </c>
      <c r="B16" s="29" t="s">
        <v>66</v>
      </c>
      <c r="C16" s="29" t="s">
        <v>155</v>
      </c>
      <c r="D16" s="29"/>
      <c r="E16" s="29" t="s">
        <v>56</v>
      </c>
      <c r="F16" s="30" t="s">
        <v>108</v>
      </c>
      <c r="G16" s="29" t="s">
        <v>47</v>
      </c>
      <c r="H16" s="21" t="s">
        <v>57</v>
      </c>
      <c r="I16" s="21" t="s">
        <v>49</v>
      </c>
      <c r="J16" s="30" t="s">
        <v>68</v>
      </c>
      <c r="K16" s="30" t="s">
        <v>46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69</v>
      </c>
      <c r="B17" s="29" t="s">
        <v>52</v>
      </c>
      <c r="C17" s="29" t="s">
        <v>52</v>
      </c>
      <c r="D17" s="29"/>
      <c r="E17" s="29" t="s">
        <v>52</v>
      </c>
      <c r="F17" s="30" t="s">
        <v>52</v>
      </c>
      <c r="G17" s="29" t="s">
        <v>52</v>
      </c>
      <c r="H17" s="21" t="s">
        <v>52</v>
      </c>
      <c r="I17" s="21" t="s">
        <v>52</v>
      </c>
      <c r="J17" s="30" t="s">
        <v>70</v>
      </c>
      <c r="K17" s="30" t="s">
        <v>156</v>
      </c>
      <c r="L17" s="42" t="s">
        <v>52</v>
      </c>
      <c r="M17" s="42"/>
      <c r="N17" s="42"/>
      <c r="O17" s="43" t="s">
        <v>52</v>
      </c>
      <c r="P17" s="43" t="s">
        <v>52</v>
      </c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A17:I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30" customHeight="1" spans="1:26">
      <c r="A2" s="4" t="s">
        <v>1</v>
      </c>
      <c r="B2" s="5" t="s">
        <v>157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158</v>
      </c>
    </row>
    <row r="3" ht="23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133400</v>
      </c>
      <c r="D6" s="22">
        <v>133400</v>
      </c>
      <c r="E6" s="22"/>
      <c r="F6" s="22">
        <f>F7+F8+F9</f>
        <v>104300</v>
      </c>
      <c r="G6" s="22"/>
      <c r="H6" s="22"/>
      <c r="I6" s="22"/>
      <c r="J6" s="38" t="s">
        <v>24</v>
      </c>
      <c r="K6" s="30">
        <f>IF(OR(D6=0,D6="0"),0,ROUND(((F7+F8+F9)/D6)*100,2))</f>
        <v>78.19</v>
      </c>
      <c r="L6" s="39">
        <f>ROUND((K6*O6/100),2)</f>
        <v>7.82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133400</v>
      </c>
      <c r="D7" s="22">
        <v>133400</v>
      </c>
      <c r="E7" s="22"/>
      <c r="F7" s="22">
        <v>104300</v>
      </c>
      <c r="G7" s="22"/>
      <c r="H7" s="22"/>
      <c r="I7" s="22"/>
      <c r="J7" s="30"/>
      <c r="K7" s="30">
        <f>IF(OR(D7=0,D7="0"),0,ROUND((F7/D7)*100,2))</f>
        <v>78.19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159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160</v>
      </c>
      <c r="D13" s="29"/>
      <c r="E13" s="29" t="s">
        <v>56</v>
      </c>
      <c r="F13" s="30" t="s">
        <v>58</v>
      </c>
      <c r="G13" s="29" t="s">
        <v>82</v>
      </c>
      <c r="H13" s="21" t="s">
        <v>58</v>
      </c>
      <c r="I13" s="21" t="s">
        <v>49</v>
      </c>
      <c r="J13" s="30" t="s">
        <v>63</v>
      </c>
      <c r="K13" s="30" t="s">
        <v>64</v>
      </c>
      <c r="L13" s="42" t="s">
        <v>52</v>
      </c>
      <c r="M13" s="42"/>
      <c r="N13" s="42"/>
      <c r="O13" s="43" t="s">
        <v>58</v>
      </c>
      <c r="P13" s="43" t="s">
        <v>58</v>
      </c>
    </row>
    <row r="14" ht="31.15" customHeight="1" spans="1:16">
      <c r="A14" s="29" t="s">
        <v>42</v>
      </c>
      <c r="B14" s="29" t="s">
        <v>75</v>
      </c>
      <c r="C14" s="29" t="s">
        <v>161</v>
      </c>
      <c r="D14" s="29"/>
      <c r="E14" s="29" t="s">
        <v>81</v>
      </c>
      <c r="F14" s="30" t="s">
        <v>58</v>
      </c>
      <c r="G14" s="29" t="s">
        <v>162</v>
      </c>
      <c r="H14" s="21" t="s">
        <v>58</v>
      </c>
      <c r="I14" s="21" t="s">
        <v>49</v>
      </c>
      <c r="J14" s="30" t="s">
        <v>63</v>
      </c>
      <c r="K14" s="30" t="s">
        <v>64</v>
      </c>
      <c r="L14" s="42" t="s">
        <v>52</v>
      </c>
      <c r="M14" s="42"/>
      <c r="N14" s="42"/>
      <c r="O14" s="43" t="s">
        <v>58</v>
      </c>
      <c r="P14" s="43" t="s">
        <v>85</v>
      </c>
    </row>
    <row r="15" ht="31.15" customHeight="1" spans="1:16">
      <c r="A15" s="29" t="s">
        <v>59</v>
      </c>
      <c r="B15" s="29" t="s">
        <v>104</v>
      </c>
      <c r="C15" s="29" t="s">
        <v>163</v>
      </c>
      <c r="D15" s="29"/>
      <c r="E15" s="29" t="s">
        <v>56</v>
      </c>
      <c r="F15" s="30" t="s">
        <v>164</v>
      </c>
      <c r="G15" s="29" t="s">
        <v>78</v>
      </c>
      <c r="H15" s="21" t="s">
        <v>165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59</v>
      </c>
      <c r="B16" s="29" t="s">
        <v>104</v>
      </c>
      <c r="C16" s="29" t="s">
        <v>166</v>
      </c>
      <c r="D16" s="29"/>
      <c r="E16" s="29" t="s">
        <v>56</v>
      </c>
      <c r="F16" s="30" t="s">
        <v>58</v>
      </c>
      <c r="G16" s="29" t="s">
        <v>167</v>
      </c>
      <c r="H16" s="21" t="s">
        <v>54</v>
      </c>
      <c r="I16" s="21" t="s">
        <v>49</v>
      </c>
      <c r="J16" s="30" t="s">
        <v>63</v>
      </c>
      <c r="K16" s="30" t="s">
        <v>64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65</v>
      </c>
      <c r="B17" s="29" t="s">
        <v>66</v>
      </c>
      <c r="C17" s="29" t="s">
        <v>168</v>
      </c>
      <c r="D17" s="29"/>
      <c r="E17" s="29" t="s">
        <v>45</v>
      </c>
      <c r="F17" s="30" t="s">
        <v>46</v>
      </c>
      <c r="G17" s="29" t="s">
        <v>47</v>
      </c>
      <c r="H17" s="21" t="s">
        <v>48</v>
      </c>
      <c r="I17" s="21" t="s">
        <v>49</v>
      </c>
      <c r="J17" s="30" t="s">
        <v>68</v>
      </c>
      <c r="K17" s="30" t="s">
        <v>46</v>
      </c>
      <c r="L17" s="42" t="s">
        <v>52</v>
      </c>
      <c r="M17" s="42"/>
      <c r="N17" s="42"/>
      <c r="O17" s="43" t="s">
        <v>58</v>
      </c>
      <c r="P17" s="43" t="s">
        <v>54</v>
      </c>
    </row>
    <row r="18" ht="31.15" customHeight="1" spans="1:16">
      <c r="A18" s="29" t="s">
        <v>69</v>
      </c>
      <c r="B18" s="29" t="s">
        <v>52</v>
      </c>
      <c r="C18" s="29" t="s">
        <v>52</v>
      </c>
      <c r="D18" s="29"/>
      <c r="E18" s="29" t="s">
        <v>52</v>
      </c>
      <c r="F18" s="30" t="s">
        <v>52</v>
      </c>
      <c r="G18" s="29" t="s">
        <v>52</v>
      </c>
      <c r="H18" s="21" t="s">
        <v>52</v>
      </c>
      <c r="I18" s="21" t="s">
        <v>52</v>
      </c>
      <c r="J18" s="30" t="s">
        <v>70</v>
      </c>
      <c r="K18" s="30" t="s">
        <v>169</v>
      </c>
      <c r="L18" s="42" t="s">
        <v>52</v>
      </c>
      <c r="M18" s="42"/>
      <c r="N18" s="42"/>
      <c r="O18" s="43" t="s">
        <v>52</v>
      </c>
      <c r="P18" s="43" t="s">
        <v>52</v>
      </c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A18:I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40" customHeight="1" spans="1:26">
      <c r="A2" s="4" t="s">
        <v>1</v>
      </c>
      <c r="B2" s="5" t="s">
        <v>170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171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143400</v>
      </c>
      <c r="D6" s="22">
        <v>31700</v>
      </c>
      <c r="E6" s="22"/>
      <c r="F6" s="22">
        <f>F7+F8+F9</f>
        <v>13850</v>
      </c>
      <c r="G6" s="22"/>
      <c r="H6" s="22"/>
      <c r="I6" s="22"/>
      <c r="J6" s="38" t="s">
        <v>24</v>
      </c>
      <c r="K6" s="30">
        <f>IF(OR(D6=0,D6="0"),0,ROUND(((F7+F8+F9)/D6)*100,2))</f>
        <v>43.69</v>
      </c>
      <c r="L6" s="39">
        <f>ROUND((K6*O6/100),2)</f>
        <v>4.37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143400</v>
      </c>
      <c r="D7" s="22">
        <v>31700</v>
      </c>
      <c r="E7" s="22"/>
      <c r="F7" s="22">
        <v>13850</v>
      </c>
      <c r="G7" s="22"/>
      <c r="H7" s="22"/>
      <c r="I7" s="22"/>
      <c r="J7" s="30"/>
      <c r="K7" s="30">
        <f>IF(OR(D7=0,D7="0"),0,ROUND((F7/D7)*100,2))</f>
        <v>43.69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172</v>
      </c>
      <c r="B11" s="25"/>
      <c r="C11" s="25"/>
      <c r="D11" s="25"/>
      <c r="E11" s="26"/>
      <c r="F11" s="27" t="s">
        <v>173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75</v>
      </c>
      <c r="C13" s="29" t="s">
        <v>174</v>
      </c>
      <c r="D13" s="29"/>
      <c r="E13" s="29" t="s">
        <v>81</v>
      </c>
      <c r="F13" s="30" t="s">
        <v>53</v>
      </c>
      <c r="G13" s="29" t="s">
        <v>175</v>
      </c>
      <c r="H13" s="21" t="s">
        <v>48</v>
      </c>
      <c r="I13" s="21" t="s">
        <v>176</v>
      </c>
      <c r="J13" s="30" t="s">
        <v>177</v>
      </c>
      <c r="K13" s="30" t="s">
        <v>48</v>
      </c>
      <c r="L13" s="42" t="s">
        <v>173</v>
      </c>
      <c r="M13" s="42"/>
      <c r="N13" s="42"/>
      <c r="O13" s="43" t="s">
        <v>58</v>
      </c>
      <c r="P13" s="43" t="s">
        <v>85</v>
      </c>
    </row>
    <row r="14" ht="31.15" customHeight="1" spans="1:16">
      <c r="A14" s="29" t="s">
        <v>42</v>
      </c>
      <c r="B14" s="29" t="s">
        <v>75</v>
      </c>
      <c r="C14" s="29" t="s">
        <v>178</v>
      </c>
      <c r="D14" s="29"/>
      <c r="E14" s="29" t="s">
        <v>56</v>
      </c>
      <c r="F14" s="30" t="s">
        <v>46</v>
      </c>
      <c r="G14" s="29" t="s">
        <v>78</v>
      </c>
      <c r="H14" s="21" t="s">
        <v>150</v>
      </c>
      <c r="I14" s="21" t="s">
        <v>49</v>
      </c>
      <c r="J14" s="30" t="s">
        <v>177</v>
      </c>
      <c r="K14" s="30" t="s">
        <v>93</v>
      </c>
      <c r="L14" s="42" t="s">
        <v>52</v>
      </c>
      <c r="M14" s="42"/>
      <c r="N14" s="42"/>
      <c r="O14" s="43" t="s">
        <v>58</v>
      </c>
      <c r="P14" s="43" t="s">
        <v>58</v>
      </c>
    </row>
    <row r="15" ht="31.15" customHeight="1" spans="1:16">
      <c r="A15" s="29" t="s">
        <v>59</v>
      </c>
      <c r="B15" s="29" t="s">
        <v>60</v>
      </c>
      <c r="C15" s="29" t="s">
        <v>179</v>
      </c>
      <c r="D15" s="29"/>
      <c r="E15" s="29" t="s">
        <v>56</v>
      </c>
      <c r="F15" s="30" t="s">
        <v>85</v>
      </c>
      <c r="G15" s="29" t="s">
        <v>78</v>
      </c>
      <c r="H15" s="21" t="s">
        <v>150</v>
      </c>
      <c r="I15" s="21" t="s">
        <v>49</v>
      </c>
      <c r="J15" s="30" t="s">
        <v>63</v>
      </c>
      <c r="K15" s="30" t="s">
        <v>64</v>
      </c>
      <c r="L15" s="42" t="s">
        <v>52</v>
      </c>
      <c r="M15" s="42"/>
      <c r="N15" s="42"/>
      <c r="O15" s="43" t="s">
        <v>58</v>
      </c>
      <c r="P15" s="43" t="s">
        <v>58</v>
      </c>
    </row>
    <row r="16" ht="31.15" customHeight="1" spans="1:16">
      <c r="A16" s="29" t="s">
        <v>65</v>
      </c>
      <c r="B16" s="29" t="s">
        <v>66</v>
      </c>
      <c r="C16" s="29" t="s">
        <v>180</v>
      </c>
      <c r="D16" s="29"/>
      <c r="E16" s="29" t="s">
        <v>56</v>
      </c>
      <c r="F16" s="30" t="s">
        <v>108</v>
      </c>
      <c r="G16" s="29" t="s">
        <v>47</v>
      </c>
      <c r="H16" s="21" t="s">
        <v>57</v>
      </c>
      <c r="I16" s="21" t="s">
        <v>49</v>
      </c>
      <c r="J16" s="30" t="s">
        <v>63</v>
      </c>
      <c r="K16" s="30" t="s">
        <v>64</v>
      </c>
      <c r="L16" s="42" t="s">
        <v>52</v>
      </c>
      <c r="M16" s="42"/>
      <c r="N16" s="42"/>
      <c r="O16" s="43" t="s">
        <v>58</v>
      </c>
      <c r="P16" s="43" t="s">
        <v>58</v>
      </c>
    </row>
    <row r="17" ht="31.15" customHeight="1" spans="1:16">
      <c r="A17" s="29" t="s">
        <v>69</v>
      </c>
      <c r="B17" s="29" t="s">
        <v>52</v>
      </c>
      <c r="C17" s="29" t="s">
        <v>52</v>
      </c>
      <c r="D17" s="29"/>
      <c r="E17" s="29" t="s">
        <v>52</v>
      </c>
      <c r="F17" s="30" t="s">
        <v>52</v>
      </c>
      <c r="G17" s="29" t="s">
        <v>52</v>
      </c>
      <c r="H17" s="21" t="s">
        <v>52</v>
      </c>
      <c r="I17" s="21" t="s">
        <v>52</v>
      </c>
      <c r="J17" s="30" t="s">
        <v>70</v>
      </c>
      <c r="K17" s="30" t="s">
        <v>181</v>
      </c>
      <c r="L17" s="42" t="s">
        <v>52</v>
      </c>
      <c r="M17" s="42"/>
      <c r="N17" s="42"/>
      <c r="O17" s="43" t="s">
        <v>52</v>
      </c>
      <c r="P17" s="43" t="s">
        <v>52</v>
      </c>
    </row>
    <row r="18" ht="14" spans="3:14">
      <c r="C18" s="31"/>
      <c r="D18" s="31"/>
      <c r="L18" s="44"/>
      <c r="M18" s="44"/>
      <c r="N18" s="44"/>
    </row>
    <row r="19" ht="14" spans="3:14">
      <c r="C19" s="31"/>
      <c r="D19" s="31"/>
      <c r="L19" s="44"/>
      <c r="M19" s="44"/>
      <c r="N19" s="44"/>
    </row>
    <row r="20" ht="14" spans="3:14">
      <c r="C20" s="31"/>
      <c r="D20" s="31"/>
      <c r="L20" s="44"/>
      <c r="M20" s="44"/>
      <c r="N20" s="44"/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A17:I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workbookViewId="0">
      <selection activeCell="B2" sqref="B2:D2"/>
    </sheetView>
  </sheetViews>
  <sheetFormatPr defaultColWidth="9.81818181818182" defaultRowHeight="15"/>
  <cols>
    <col min="1" max="2" width="10.2272727272727" style="1" customWidth="1"/>
    <col min="3" max="3" width="15.5454545454545" style="1" customWidth="1"/>
    <col min="4" max="4" width="9.40909090909091" style="1" customWidth="1"/>
    <col min="5" max="5" width="10.2272727272727" style="1" customWidth="1"/>
    <col min="6" max="6" width="8.72727272727273" style="1" customWidth="1"/>
    <col min="7" max="7" width="9.68181818181818" style="1" customWidth="1"/>
    <col min="8" max="8" width="8.31818181818182" style="1" customWidth="1"/>
    <col min="9" max="9" width="8.18181818181818" style="1" customWidth="1"/>
    <col min="10" max="11" width="7.90909090909091" style="1" customWidth="1"/>
    <col min="12" max="12" width="11.8636363636364" style="1" customWidth="1"/>
    <col min="13" max="13" width="9.95454545454546" style="2" customWidth="1"/>
    <col min="14" max="14" width="15.2727272727273" style="2" customWidth="1"/>
    <col min="15" max="15" width="15.2727272727273" style="2" hidden="1" customWidth="1"/>
    <col min="16" max="16" width="25.3636363636364" style="2" hidden="1" customWidth="1"/>
    <col min="17" max="21" width="9.81818181818182" style="2"/>
    <col min="22" max="27" width="9.81818181818182" style="2" hidden="1" customWidth="1"/>
    <col min="28" max="16384" width="9.81818181818182" style="2"/>
  </cols>
  <sheetData>
    <row r="1" ht="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45" customHeight="1" spans="1:26">
      <c r="A2" s="4" t="s">
        <v>1</v>
      </c>
      <c r="B2" s="5" t="s">
        <v>182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183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590000</v>
      </c>
      <c r="D6" s="22">
        <v>590000</v>
      </c>
      <c r="E6" s="22"/>
      <c r="F6" s="22">
        <f>F7+F8+F9</f>
        <v>530000</v>
      </c>
      <c r="G6" s="22"/>
      <c r="H6" s="22"/>
      <c r="I6" s="22"/>
      <c r="J6" s="38" t="s">
        <v>24</v>
      </c>
      <c r="K6" s="30">
        <f>IF(OR(D6=0,D6="0"),0,ROUND(((F7+F8+F9)/D6)*100,2))</f>
        <v>89.83</v>
      </c>
      <c r="L6" s="39">
        <f>ROUND((K6*O6/100),2)</f>
        <v>8.98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590000</v>
      </c>
      <c r="D7" s="22">
        <v>590000</v>
      </c>
      <c r="E7" s="22"/>
      <c r="F7" s="22">
        <v>530000</v>
      </c>
      <c r="G7" s="22"/>
      <c r="H7" s="22"/>
      <c r="I7" s="22"/>
      <c r="J7" s="30"/>
      <c r="K7" s="30">
        <f>IF(OR(D7=0,D7="0"),0,ROUND((F7/D7)*100,2))</f>
        <v>89.83</v>
      </c>
      <c r="L7" s="30"/>
      <c r="M7" s="32"/>
      <c r="N7" s="32"/>
    </row>
    <row r="8" spans="1:14">
      <c r="A8" s="21" t="s">
        <v>27</v>
      </c>
      <c r="B8" s="21"/>
      <c r="C8" s="22">
        <v>0</v>
      </c>
      <c r="D8" s="22">
        <v>0</v>
      </c>
      <c r="E8" s="22"/>
      <c r="F8" s="23">
        <v>0</v>
      </c>
      <c r="G8" s="23"/>
      <c r="H8" s="23"/>
      <c r="I8" s="23"/>
      <c r="J8" s="30"/>
      <c r="K8" s="30">
        <f>IF(OR(D8=0,D8="0"),0,ROUND((F8/D8)*100,2))</f>
        <v>0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ht="15.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184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43</v>
      </c>
      <c r="C13" s="29" t="s">
        <v>44</v>
      </c>
      <c r="D13" s="29"/>
      <c r="E13" s="29" t="s">
        <v>45</v>
      </c>
      <c r="F13" s="30" t="s">
        <v>46</v>
      </c>
      <c r="G13" s="29" t="s">
        <v>47</v>
      </c>
      <c r="H13" s="21" t="s">
        <v>58</v>
      </c>
      <c r="I13" s="21" t="s">
        <v>49</v>
      </c>
      <c r="J13" s="30" t="s">
        <v>68</v>
      </c>
      <c r="K13" s="30" t="s">
        <v>46</v>
      </c>
      <c r="L13" s="42" t="s">
        <v>52</v>
      </c>
      <c r="M13" s="42"/>
      <c r="N13" s="42"/>
      <c r="O13" s="43" t="s">
        <v>53</v>
      </c>
      <c r="P13" s="43" t="s">
        <v>54</v>
      </c>
    </row>
    <row r="14" ht="31.15" customHeight="1" spans="1:16">
      <c r="A14" s="29" t="s">
        <v>42</v>
      </c>
      <c r="B14" s="29" t="s">
        <v>151</v>
      </c>
      <c r="C14" s="29" t="s">
        <v>185</v>
      </c>
      <c r="D14" s="29"/>
      <c r="E14" s="29" t="s">
        <v>45</v>
      </c>
      <c r="F14" s="30" t="s">
        <v>186</v>
      </c>
      <c r="G14" s="29" t="s">
        <v>187</v>
      </c>
      <c r="H14" s="21" t="s">
        <v>53</v>
      </c>
      <c r="I14" s="21" t="s">
        <v>49</v>
      </c>
      <c r="J14" s="30" t="s">
        <v>68</v>
      </c>
      <c r="K14" s="30" t="s">
        <v>46</v>
      </c>
      <c r="L14" s="42" t="s">
        <v>52</v>
      </c>
      <c r="M14" s="42"/>
      <c r="N14" s="42"/>
      <c r="O14" s="43" t="s">
        <v>53</v>
      </c>
      <c r="P14" s="43" t="s">
        <v>54</v>
      </c>
    </row>
    <row r="15" ht="31.15" customHeight="1" spans="1:16">
      <c r="A15" s="29" t="s">
        <v>42</v>
      </c>
      <c r="B15" s="29" t="s">
        <v>151</v>
      </c>
      <c r="C15" s="29" t="s">
        <v>188</v>
      </c>
      <c r="D15" s="29"/>
      <c r="E15" s="29" t="s">
        <v>45</v>
      </c>
      <c r="F15" s="30" t="s">
        <v>189</v>
      </c>
      <c r="G15" s="29" t="s">
        <v>190</v>
      </c>
      <c r="H15" s="21" t="s">
        <v>51</v>
      </c>
      <c r="I15" s="21" t="s">
        <v>49</v>
      </c>
      <c r="J15" s="30" t="s">
        <v>68</v>
      </c>
      <c r="K15" s="30" t="s">
        <v>46</v>
      </c>
      <c r="L15" s="42" t="s">
        <v>52</v>
      </c>
      <c r="M15" s="42"/>
      <c r="N15" s="42"/>
      <c r="O15" s="43" t="s">
        <v>53</v>
      </c>
      <c r="P15" s="43" t="s">
        <v>54</v>
      </c>
    </row>
    <row r="16" ht="31.15" customHeight="1" spans="1:16">
      <c r="A16" s="29" t="s">
        <v>42</v>
      </c>
      <c r="B16" s="29" t="s">
        <v>191</v>
      </c>
      <c r="C16" s="29" t="s">
        <v>192</v>
      </c>
      <c r="D16" s="29"/>
      <c r="E16" s="29" t="s">
        <v>45</v>
      </c>
      <c r="F16" s="30" t="s">
        <v>51</v>
      </c>
      <c r="G16" s="29" t="s">
        <v>47</v>
      </c>
      <c r="H16" s="21" t="s">
        <v>54</v>
      </c>
      <c r="I16" s="21" t="s">
        <v>49</v>
      </c>
      <c r="J16" s="30" t="s">
        <v>63</v>
      </c>
      <c r="K16" s="30" t="s">
        <v>64</v>
      </c>
      <c r="L16" s="42" t="s">
        <v>52</v>
      </c>
      <c r="M16" s="42"/>
      <c r="N16" s="42"/>
      <c r="O16" s="43" t="s">
        <v>53</v>
      </c>
      <c r="P16" s="43" t="s">
        <v>54</v>
      </c>
    </row>
    <row r="17" ht="31.15" customHeight="1" spans="1:16">
      <c r="A17" s="29" t="s">
        <v>59</v>
      </c>
      <c r="B17" s="29" t="s">
        <v>104</v>
      </c>
      <c r="C17" s="29" t="s">
        <v>193</v>
      </c>
      <c r="D17" s="29"/>
      <c r="E17" s="29" t="s">
        <v>56</v>
      </c>
      <c r="F17" s="30" t="s">
        <v>120</v>
      </c>
      <c r="G17" s="29" t="s">
        <v>194</v>
      </c>
      <c r="H17" s="21" t="s">
        <v>195</v>
      </c>
      <c r="I17" s="21" t="s">
        <v>49</v>
      </c>
      <c r="J17" s="30" t="s">
        <v>63</v>
      </c>
      <c r="K17" s="30" t="s">
        <v>64</v>
      </c>
      <c r="L17" s="42" t="s">
        <v>52</v>
      </c>
      <c r="M17" s="42"/>
      <c r="N17" s="42"/>
      <c r="O17" s="43" t="s">
        <v>58</v>
      </c>
      <c r="P17" s="43" t="s">
        <v>58</v>
      </c>
    </row>
    <row r="18" ht="31.15" customHeight="1" spans="1:16">
      <c r="A18" s="29" t="s">
        <v>59</v>
      </c>
      <c r="B18" s="29" t="s">
        <v>60</v>
      </c>
      <c r="C18" s="29" t="s">
        <v>61</v>
      </c>
      <c r="D18" s="29"/>
      <c r="E18" s="29" t="s">
        <v>56</v>
      </c>
      <c r="F18" s="30" t="s">
        <v>58</v>
      </c>
      <c r="G18" s="29" t="s">
        <v>62</v>
      </c>
      <c r="H18" s="21" t="s">
        <v>58</v>
      </c>
      <c r="I18" s="21" t="s">
        <v>49</v>
      </c>
      <c r="J18" s="30" t="s">
        <v>68</v>
      </c>
      <c r="K18" s="30" t="s">
        <v>46</v>
      </c>
      <c r="L18" s="42" t="s">
        <v>52</v>
      </c>
      <c r="M18" s="42"/>
      <c r="N18" s="42"/>
      <c r="O18" s="43" t="s">
        <v>58</v>
      </c>
      <c r="P18" s="43" t="s">
        <v>58</v>
      </c>
    </row>
    <row r="19" ht="31.15" customHeight="1" spans="1:16">
      <c r="A19" s="29" t="s">
        <v>65</v>
      </c>
      <c r="B19" s="29" t="s">
        <v>66</v>
      </c>
      <c r="C19" s="29" t="s">
        <v>67</v>
      </c>
      <c r="D19" s="29"/>
      <c r="E19" s="29" t="s">
        <v>56</v>
      </c>
      <c r="F19" s="30" t="s">
        <v>127</v>
      </c>
      <c r="G19" s="29" t="s">
        <v>47</v>
      </c>
      <c r="H19" s="21" t="s">
        <v>57</v>
      </c>
      <c r="I19" s="21" t="s">
        <v>49</v>
      </c>
      <c r="J19" s="30" t="s">
        <v>68</v>
      </c>
      <c r="K19" s="30" t="s">
        <v>46</v>
      </c>
      <c r="L19" s="42" t="s">
        <v>52</v>
      </c>
      <c r="M19" s="42"/>
      <c r="N19" s="42"/>
      <c r="O19" s="43" t="s">
        <v>58</v>
      </c>
      <c r="P19" s="43" t="s">
        <v>58</v>
      </c>
    </row>
    <row r="20" ht="31.15" customHeight="1" spans="1:16">
      <c r="A20" s="29" t="s">
        <v>69</v>
      </c>
      <c r="B20" s="29" t="s">
        <v>52</v>
      </c>
      <c r="C20" s="29" t="s">
        <v>52</v>
      </c>
      <c r="D20" s="29"/>
      <c r="E20" s="29" t="s">
        <v>52</v>
      </c>
      <c r="F20" s="30" t="s">
        <v>52</v>
      </c>
      <c r="G20" s="29" t="s">
        <v>52</v>
      </c>
      <c r="H20" s="21" t="s">
        <v>52</v>
      </c>
      <c r="I20" s="21" t="s">
        <v>52</v>
      </c>
      <c r="J20" s="30" t="s">
        <v>70</v>
      </c>
      <c r="K20" s="30" t="s">
        <v>196</v>
      </c>
      <c r="L20" s="42" t="s">
        <v>52</v>
      </c>
      <c r="M20" s="42"/>
      <c r="N20" s="42"/>
      <c r="O20" s="43" t="s">
        <v>52</v>
      </c>
      <c r="P20" s="43" t="s">
        <v>52</v>
      </c>
    </row>
    <row r="21" ht="14" spans="3:14">
      <c r="C21" s="31"/>
      <c r="D21" s="31"/>
      <c r="L21" s="44"/>
      <c r="M21" s="44"/>
      <c r="N21" s="44"/>
    </row>
    <row r="22" ht="14" spans="3:14">
      <c r="C22" s="31"/>
      <c r="D22" s="31"/>
      <c r="L22" s="44"/>
      <c r="M22" s="44"/>
      <c r="N22" s="44"/>
    </row>
    <row r="23" ht="14" spans="3:14">
      <c r="C23" s="31"/>
      <c r="D23" s="31"/>
      <c r="L23" s="44"/>
      <c r="M23" s="44"/>
      <c r="N23" s="44"/>
    </row>
    <row r="24" ht="14" spans="3:14">
      <c r="C24" s="31"/>
      <c r="D24" s="31"/>
      <c r="L24" s="44"/>
      <c r="M24" s="44"/>
      <c r="N24" s="44"/>
    </row>
    <row r="25" ht="14" spans="3:14">
      <c r="C25" s="31"/>
      <c r="D25" s="31"/>
      <c r="L25" s="44"/>
      <c r="M25" s="44"/>
      <c r="N25" s="44"/>
    </row>
    <row r="26" ht="14" spans="3:14">
      <c r="C26" s="31"/>
      <c r="D26" s="31"/>
      <c r="L26" s="44"/>
      <c r="M26" s="44"/>
      <c r="N26" s="44"/>
    </row>
    <row r="27" ht="14" spans="3:14">
      <c r="C27" s="31"/>
      <c r="D27" s="31"/>
      <c r="L27" s="44"/>
      <c r="M27" s="44"/>
      <c r="N27" s="44"/>
    </row>
    <row r="28" ht="14" spans="3:14">
      <c r="C28" s="31"/>
      <c r="D28" s="31"/>
      <c r="L28" s="44"/>
      <c r="M28" s="44"/>
      <c r="N28" s="44"/>
    </row>
    <row r="29" ht="14" spans="3:14">
      <c r="C29" s="31"/>
      <c r="D29" s="31"/>
      <c r="L29" s="44"/>
      <c r="M29" s="44"/>
      <c r="N29" s="44"/>
    </row>
    <row r="30" ht="14" spans="3:14">
      <c r="C30" s="31"/>
      <c r="D30" s="31"/>
      <c r="L30" s="44"/>
      <c r="M30" s="44"/>
      <c r="N30" s="44"/>
    </row>
    <row r="31" ht="14" spans="3:14">
      <c r="C31" s="31"/>
      <c r="D31" s="31"/>
      <c r="L31" s="44"/>
      <c r="M31" s="44"/>
      <c r="N31" s="44"/>
    </row>
    <row r="32" ht="14" spans="3:14">
      <c r="C32" s="31"/>
      <c r="D32" s="31"/>
      <c r="L32" s="44"/>
      <c r="M32" s="44"/>
      <c r="N32" s="44"/>
    </row>
    <row r="33" ht="14" spans="3:14">
      <c r="C33" s="31"/>
      <c r="D33" s="31"/>
      <c r="L33" s="44"/>
      <c r="M33" s="44"/>
      <c r="N33" s="44"/>
    </row>
    <row r="34" ht="14" spans="3:14">
      <c r="C34" s="31"/>
      <c r="D34" s="31"/>
      <c r="L34" s="44"/>
      <c r="M34" s="44"/>
      <c r="N34" s="44"/>
    </row>
    <row r="35" ht="14" spans="3:14">
      <c r="C35" s="31"/>
      <c r="D35" s="31"/>
      <c r="L35" s="44"/>
      <c r="M35" s="44"/>
      <c r="N35" s="44"/>
    </row>
    <row r="36" ht="14" spans="3:14">
      <c r="C36" s="31"/>
      <c r="D36" s="31"/>
      <c r="L36" s="44"/>
      <c r="M36" s="44"/>
      <c r="N36" s="44"/>
    </row>
    <row r="37" ht="14" spans="3:14">
      <c r="C37" s="31"/>
      <c r="D37" s="31"/>
      <c r="L37" s="44"/>
      <c r="M37" s="44"/>
      <c r="N37" s="44"/>
    </row>
    <row r="38" ht="14" spans="3:14">
      <c r="C38" s="31"/>
      <c r="D38" s="31"/>
      <c r="L38" s="44"/>
      <c r="M38" s="44"/>
      <c r="N38" s="44"/>
    </row>
    <row r="39" ht="14" spans="3:14">
      <c r="C39" s="31"/>
      <c r="D39" s="31"/>
      <c r="L39" s="44"/>
      <c r="M39" s="44"/>
      <c r="N39" s="44"/>
    </row>
    <row r="40" ht="14" spans="3:14">
      <c r="C40" s="31"/>
      <c r="D40" s="31"/>
      <c r="L40" s="44"/>
      <c r="M40" s="44"/>
      <c r="N40" s="44"/>
    </row>
    <row r="41" ht="14" spans="3:14">
      <c r="C41" s="31"/>
      <c r="D41" s="31"/>
      <c r="L41" s="44"/>
      <c r="M41" s="44"/>
      <c r="N41" s="44"/>
    </row>
    <row r="42" ht="14" spans="3:14">
      <c r="C42" s="31"/>
      <c r="D42" s="31"/>
      <c r="L42" s="44"/>
      <c r="M42" s="44"/>
      <c r="N42" s="44"/>
    </row>
    <row r="43" ht="14" spans="3:14">
      <c r="C43" s="31"/>
      <c r="D43" s="31"/>
      <c r="L43" s="44"/>
      <c r="M43" s="44"/>
      <c r="N43" s="44"/>
    </row>
    <row r="44" ht="14" spans="3:14">
      <c r="C44" s="31"/>
      <c r="D44" s="31"/>
      <c r="L44" s="44"/>
      <c r="M44" s="44"/>
      <c r="N44" s="44"/>
    </row>
    <row r="45" ht="14" spans="3:14">
      <c r="C45" s="31"/>
      <c r="D45" s="31"/>
      <c r="L45" s="44"/>
      <c r="M45" s="44"/>
      <c r="N45" s="44"/>
    </row>
    <row r="46" ht="14" spans="3:14">
      <c r="C46" s="31"/>
      <c r="D46" s="31"/>
      <c r="L46" s="44"/>
      <c r="M46" s="44"/>
      <c r="N46" s="44"/>
    </row>
    <row r="47" ht="14" spans="3:14">
      <c r="C47" s="31"/>
      <c r="D47" s="31"/>
      <c r="L47" s="44"/>
      <c r="M47" s="44"/>
      <c r="N47" s="44"/>
    </row>
    <row r="48" ht="14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C18:D18"/>
    <mergeCell ref="L18:N18"/>
    <mergeCell ref="C19:D19"/>
    <mergeCell ref="L19:N19"/>
    <mergeCell ref="A20:I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海南省207内网项目</vt:lpstr>
      <vt:lpstr>建设海南自由贸易区（港）“巾帼建新功”创业创新大赛</vt:lpstr>
      <vt:lpstr>实施海南省女干部培训项目</vt:lpstr>
      <vt:lpstr>妇女儿童发展服务</vt:lpstr>
      <vt:lpstr>妇女维权与救助</vt:lpstr>
      <vt:lpstr>建设妇女之家</vt:lpstr>
      <vt:lpstr>宣传服务</vt:lpstr>
      <vt:lpstr>交流联络</vt:lpstr>
      <vt:lpstr>信息系统运行维护</vt:lpstr>
      <vt:lpstr>妇联工作运转</vt:lpstr>
      <vt:lpstr>实施妇女儿童发展纲要规划项目（2021-2030年）</vt:lpstr>
      <vt:lpstr>职工之家</vt:lpstr>
      <vt:lpstr>定点帮扶</vt:lpstr>
      <vt:lpstr>生态文明巾帼行动</vt:lpstr>
      <vt:lpstr>“家家幸福安康”系列活动</vt:lpstr>
      <vt:lpstr>内网配套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吴金桁</cp:lastModifiedBy>
  <dcterms:created xsi:type="dcterms:W3CDTF">2023-07-26T04:01:00Z</dcterms:created>
  <dcterms:modified xsi:type="dcterms:W3CDTF">2023-07-26T04:14:06Z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B19E435D186C4365B1285E371D1DD426_12</vt:lpwstr>
  </property>
  <property fmtid="{D5CDD505-2E9C-101B-9397-08002B2CF9AE}" pid="3" name="KSOProductBuildVer">
    <vt:lpwstr>2052-11.1.0.14309</vt:lpwstr>
  </property>
</Properties>
</file>